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300" windowHeight="13065" activeTab="0"/>
  </bookViews>
  <sheets>
    <sheet name="R6.3月現在部数表" sheetId="1" r:id="rId1"/>
    <sheet name="料金表" sheetId="2" r:id="rId2"/>
  </sheets>
  <definedNames>
    <definedName name="_xlnm.Print_Area" localSheetId="0">'R6.3月現在部数表'!$A$14:$DN$74</definedName>
    <definedName name="サイズリスト">'料金表'!$A$2:$A$12</definedName>
    <definedName name="料金表">'料金表'!$A$2:$B$12</definedName>
  </definedNames>
  <calcPr fullCalcOnLoad="1"/>
</workbook>
</file>

<file path=xl/sharedStrings.xml><?xml version="1.0" encoding="utf-8"?>
<sst xmlns="http://schemas.openxmlformats.org/spreadsheetml/2006/main" count="288" uniqueCount="218">
  <si>
    <t>・背景色が</t>
  </si>
  <si>
    <t>のセルに入力してください。</t>
  </si>
  <si>
    <t>・「折込日」欄は、日付書式が設定されています。「2021/4/1」と入力すると、「4月1日(木)」と表示されます。</t>
  </si>
  <si>
    <t>・「サイズ」欄は、リストからお選びください。</t>
  </si>
  <si>
    <t>・「納品先」欄は、本社、各支社名の下にある　　をクリックしてください。</t>
  </si>
  <si>
    <t>・お申込み者様のメールアドレスをこちらに入力してください。</t>
  </si>
  <si>
    <t>メールアドレス入力欄</t>
  </si>
  <si>
    <r>
      <t>・</t>
    </r>
    <r>
      <rPr>
        <b/>
        <sz val="14"/>
        <color indexed="10"/>
        <rFont val="ＭＳ Ｐゴシック"/>
        <family val="3"/>
      </rPr>
      <t xml:space="preserve">お申し込みはＦＡＸ </t>
    </r>
    <r>
      <rPr>
        <sz val="14"/>
        <rFont val="ＭＳ Ｐゴシック"/>
        <family val="3"/>
      </rPr>
      <t>でお願いいたします。</t>
    </r>
  </si>
  <si>
    <t>・最小折込部数は２５部単位とさせていただきます。</t>
  </si>
  <si>
    <r>
      <t>・印刷範囲等が設定されていますので、</t>
    </r>
    <r>
      <rPr>
        <b/>
        <sz val="14"/>
        <color indexed="10"/>
        <rFont val="ＭＳ Ｐゴシック"/>
        <family val="3"/>
      </rPr>
      <t>このまま印刷できます。</t>
    </r>
  </si>
  <si>
    <t>広告主</t>
  </si>
  <si>
    <t>様</t>
  </si>
  <si>
    <t>メール</t>
  </si>
  <si>
    <t>折込広告総合部数表</t>
  </si>
  <si>
    <t>折込日</t>
  </si>
  <si>
    <t>サイズ</t>
  </si>
  <si>
    <t>枚</t>
  </si>
  <si>
    <t>Fax</t>
  </si>
  <si>
    <t>株式会社</t>
  </si>
  <si>
    <t>福井新聞折りこみセンター</t>
  </si>
  <si>
    <t>料金　　</t>
  </si>
  <si>
    <t>納品先</t>
  </si>
  <si>
    <t>福井</t>
  </si>
  <si>
    <t>武生</t>
  </si>
  <si>
    <t>敦賀</t>
  </si>
  <si>
    <t>小浜</t>
  </si>
  <si>
    <t>搬　　入</t>
  </si>
  <si>
    <t>本社</t>
  </si>
  <si>
    <t>福井市文京1丁目18-35</t>
  </si>
  <si>
    <t>☎ 0776-25-1881</t>
  </si>
  <si>
    <t>ＦＡＸ 21-5580</t>
  </si>
  <si>
    <t>請求先</t>
  </si>
  <si>
    <t>支社</t>
  </si>
  <si>
    <t>印刷会社</t>
  </si>
  <si>
    <t>越前市葛岡町12-7-1</t>
  </si>
  <si>
    <t>☎ 0778-22-0707</t>
  </si>
  <si>
    <t>ＦＡＸ 22-0746</t>
  </si>
  <si>
    <t>申込者</t>
  </si>
  <si>
    <t>☎</t>
  </si>
  <si>
    <t>敦賀市昭和町2-21-15</t>
  </si>
  <si>
    <t>☎ 0770-23-4678</t>
  </si>
  <si>
    <t>ＦＡＸ 22-2720</t>
  </si>
  <si>
    <t>氏名</t>
  </si>
  <si>
    <t>・合配店取扱媒体:　朝日・Ａ　 読売・Ｙ　 毎日・Ｍ　 産経・Ｓ　 日経・Ｎ</t>
  </si>
  <si>
    <t>小浜市後瀬町6-22</t>
  </si>
  <si>
    <t>☎ 0770-52-6860</t>
  </si>
  <si>
    <t>ＦＡＸ 52-6870</t>
  </si>
  <si>
    <t>受付日</t>
  </si>
  <si>
    <t>入荷日</t>
  </si>
  <si>
    <t>受付者</t>
  </si>
  <si>
    <t>入力者</t>
  </si>
  <si>
    <t>確認者</t>
  </si>
  <si>
    <t>　Webサイト「チラシの森」</t>
  </si>
  <si>
    <t>・当社が取り扱う販売店のみ表示</t>
  </si>
  <si>
    <t>・端数は２５部単位での受付になります。</t>
  </si>
  <si>
    <t>　お問い合わせは各折りこみセンターへ</t>
  </si>
  <si>
    <t>福 井 新 聞 販 売 店・合 配 店 取 り 扱 い 明 細</t>
  </si>
  <si>
    <t>専 売 店 取 り 扱 い 明 細</t>
  </si>
  <si>
    <t>福井市　専売店</t>
  </si>
  <si>
    <t>鯖江市　専売店</t>
  </si>
  <si>
    <t>コード</t>
  </si>
  <si>
    <t>販売店名</t>
  </si>
  <si>
    <t>福井新聞部数</t>
  </si>
  <si>
    <t>配布数</t>
  </si>
  <si>
    <t>県外紙部数</t>
  </si>
  <si>
    <t>県外紙　部数</t>
  </si>
  <si>
    <t>部数</t>
  </si>
  <si>
    <t>販売セ文京AMSN</t>
  </si>
  <si>
    <t>三国AMN</t>
  </si>
  <si>
    <t>鯖江</t>
  </si>
  <si>
    <t>敦賀　AMN</t>
  </si>
  <si>
    <t>朝日東</t>
  </si>
  <si>
    <t>鯖江朝日</t>
  </si>
  <si>
    <t>福井中央 SN</t>
  </si>
  <si>
    <t>三国北AMN</t>
  </si>
  <si>
    <t>鯖江東AMN</t>
  </si>
  <si>
    <t>敦賀東AMN</t>
  </si>
  <si>
    <t>読売</t>
  </si>
  <si>
    <t>〃</t>
  </si>
  <si>
    <t>宝永AMN　</t>
  </si>
  <si>
    <t>販売センターあわら店　　 福井新聞 5,925枚　県外紙 200枚</t>
  </si>
  <si>
    <t>鯖江北</t>
  </si>
  <si>
    <t>敦賀西　AN</t>
  </si>
  <si>
    <t>毎日東</t>
  </si>
  <si>
    <t>毎日</t>
  </si>
  <si>
    <t>販売セ東AMSN</t>
  </si>
  <si>
    <t>(旧あわら)MN</t>
  </si>
  <si>
    <t>神明</t>
  </si>
  <si>
    <t>敦賀南AMN</t>
  </si>
  <si>
    <t>日　経　東</t>
  </si>
  <si>
    <t>日経</t>
  </si>
  <si>
    <t>成和AMSN　</t>
  </si>
  <si>
    <t>（旧金津）AN</t>
  </si>
  <si>
    <t>水落</t>
  </si>
  <si>
    <t>敦賀中央AMN</t>
  </si>
  <si>
    <t>越前市　専売店</t>
  </si>
  <si>
    <t>城東AMSN</t>
  </si>
  <si>
    <t>（旧金津南）M</t>
  </si>
  <si>
    <t>鯖江西</t>
  </si>
  <si>
    <t>美浜YMN</t>
  </si>
  <si>
    <t>武生朝日</t>
  </si>
  <si>
    <t>福井駅東</t>
  </si>
  <si>
    <t>販売セ丸岡　M</t>
  </si>
  <si>
    <t>鯖江南</t>
  </si>
  <si>
    <t>坂井AMN</t>
  </si>
  <si>
    <t>越前朝日AMN</t>
  </si>
  <si>
    <t>美山AYMSN</t>
  </si>
  <si>
    <t>春江AMN</t>
  </si>
  <si>
    <t>三方AYMN</t>
  </si>
  <si>
    <t>永平寺町　専売店</t>
  </si>
  <si>
    <t>市波AYMSN</t>
  </si>
  <si>
    <t>織田AYMN</t>
  </si>
  <si>
    <t>販売セ若狭　　　　(若狭上中）AYMN</t>
  </si>
  <si>
    <t>朝日松岡</t>
  </si>
  <si>
    <t>合計</t>
  </si>
  <si>
    <t>幾久</t>
  </si>
  <si>
    <t>販売セ浜越前</t>
  </si>
  <si>
    <t>敦賀市　専売店</t>
  </si>
  <si>
    <t>春日</t>
  </si>
  <si>
    <t>福井新聞計</t>
  </si>
  <si>
    <t>坂井市・あわら市　専売店</t>
  </si>
  <si>
    <t>※敦賀気比</t>
  </si>
  <si>
    <t>販売セ板垣東郷AYMSN</t>
  </si>
  <si>
    <t>坂井地区計</t>
  </si>
  <si>
    <t>武生中央</t>
  </si>
  <si>
    <t>小浜北</t>
  </si>
  <si>
    <t>三国読売</t>
  </si>
  <si>
    <t>朝日</t>
  </si>
  <si>
    <t>江端AMN</t>
  </si>
  <si>
    <t>武生西</t>
  </si>
  <si>
    <t>販売セ若狭　　　　　　(若狭販売)</t>
  </si>
  <si>
    <t>芦原県外</t>
  </si>
  <si>
    <t>麻生津AYMSN</t>
  </si>
  <si>
    <t>勝山西AMN</t>
  </si>
  <si>
    <t>武生東</t>
  </si>
  <si>
    <t>小浜西</t>
  </si>
  <si>
    <t>みのりAMN</t>
  </si>
  <si>
    <t>勝山AM</t>
  </si>
  <si>
    <t>武生北</t>
  </si>
  <si>
    <t>金津読売</t>
  </si>
  <si>
    <t>小浜市　専売店</t>
  </si>
  <si>
    <t>販売セ橋南(支)　AMN</t>
  </si>
  <si>
    <t>大野北M</t>
  </si>
  <si>
    <r>
      <t xml:space="preserve">販売センターたけふ店  </t>
    </r>
    <r>
      <rPr>
        <sz val="10"/>
        <color indexed="8"/>
        <rFont val="ＭＳ Ｐ明朝"/>
        <family val="1"/>
      </rPr>
      <t xml:space="preserve"> </t>
    </r>
    <r>
      <rPr>
        <sz val="12"/>
        <color indexed="8"/>
        <rFont val="ＭＳ Ｐ明朝"/>
        <family val="1"/>
      </rPr>
      <t>福井新聞 6,675枚　県外紙125枚</t>
    </r>
  </si>
  <si>
    <t>大飯町AMN</t>
  </si>
  <si>
    <t>春江読売</t>
  </si>
  <si>
    <t>小浜読売</t>
  </si>
  <si>
    <t>加茂河原AMN</t>
  </si>
  <si>
    <t>販売セ大野中央M</t>
  </si>
  <si>
    <t>(旧国高)</t>
  </si>
  <si>
    <t>若狭和田AYMN</t>
  </si>
  <si>
    <t>丸岡読売</t>
  </si>
  <si>
    <t>高浜町　専売店</t>
  </si>
  <si>
    <t>やしろAYMSN</t>
  </si>
  <si>
    <t>(旧王子保)AMN</t>
  </si>
  <si>
    <t>高浜　M</t>
  </si>
  <si>
    <t>大野市　専売店</t>
  </si>
  <si>
    <t>高浜県外</t>
  </si>
  <si>
    <t>やしろ南AMN</t>
  </si>
  <si>
    <t>今立北AMN</t>
  </si>
  <si>
    <t>大野県外</t>
  </si>
  <si>
    <t>清水ASN</t>
  </si>
  <si>
    <t>奥越地区計</t>
  </si>
  <si>
    <t>今立南AMN</t>
  </si>
  <si>
    <t>嶺南地区計</t>
  </si>
  <si>
    <t>高浜読売</t>
  </si>
  <si>
    <t>日新AMN</t>
  </si>
  <si>
    <t>折込料金一覧</t>
  </si>
  <si>
    <t>上池田AYMN</t>
  </si>
  <si>
    <t>光陽AMN</t>
  </si>
  <si>
    <t>チラシサイズ</t>
  </si>
  <si>
    <t>折込料金（税抜）</t>
  </si>
  <si>
    <t>配送仕分け管理料</t>
  </si>
  <si>
    <t>※ 朝日新聞敦賀気比の配達エリアは福井新聞敦賀気比販売店のエリアです。</t>
  </si>
  <si>
    <t>つくし野AMN</t>
  </si>
  <si>
    <t>B4迄（A4・B5他）</t>
  </si>
  <si>
    <t>3.30円</t>
  </si>
  <si>
    <t>南条AMN</t>
  </si>
  <si>
    <t>九頭竜森田AMSN</t>
  </si>
  <si>
    <t>B3・A3（二つ折）</t>
  </si>
  <si>
    <t>6.20円</t>
  </si>
  <si>
    <t>全サイズ</t>
  </si>
  <si>
    <t>今庄北AMN</t>
  </si>
  <si>
    <t>川西AYMSN</t>
  </si>
  <si>
    <t>B2（四つ折）</t>
  </si>
  <si>
    <t>12.00円</t>
  </si>
  <si>
    <t>0.2円</t>
  </si>
  <si>
    <t>今庄AMN</t>
  </si>
  <si>
    <t>松岡MN</t>
  </si>
  <si>
    <t>厚手もの（四六版110㎏）</t>
  </si>
  <si>
    <t>4.50円</t>
  </si>
  <si>
    <t>（税抜）</t>
  </si>
  <si>
    <t>永平寺AYMN</t>
  </si>
  <si>
    <t>変形もの・シール付き</t>
  </si>
  <si>
    <t>5.00円</t>
  </si>
  <si>
    <t>南越地区計</t>
  </si>
  <si>
    <t>福井新聞合計</t>
  </si>
  <si>
    <t>福井地区計</t>
  </si>
  <si>
    <t>・地区は市町村別に、分かれているわけではありません。詳細は、エリアマップでご確認下さい。</t>
  </si>
  <si>
    <t>県外紙合計</t>
  </si>
  <si>
    <t>備考欄：</t>
  </si>
  <si>
    <t>総　合　計</t>
  </si>
  <si>
    <t>折込料金</t>
  </si>
  <si>
    <t>円</t>
  </si>
  <si>
    <t>消費税(10%)</t>
  </si>
  <si>
    <t>(令和６年３月現在)</t>
  </si>
  <si>
    <t>単価(円)</t>
  </si>
  <si>
    <t>　　　A4</t>
  </si>
  <si>
    <t>　　　B4</t>
  </si>
  <si>
    <t>　　　B5</t>
  </si>
  <si>
    <t>　B3(A3)2つ折</t>
  </si>
  <si>
    <t>　長B3 2つ折</t>
  </si>
  <si>
    <t>　B2(A2)4つ折</t>
  </si>
  <si>
    <t>　B1(A1)8つ折</t>
  </si>
  <si>
    <t>厚手もの(四六版110kg以上)</t>
  </si>
  <si>
    <t>変形もの･ｼｰﾙ付き(選挙用証紙付きﾋﾞﾗ等)</t>
  </si>
  <si>
    <t>連合企画ものB4まで　</t>
  </si>
  <si>
    <t>連合企画ものB3（2つ折）まで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</si>
</sst>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
    <numFmt numFmtId="179" formatCode="#,##0.0"/>
    <numFmt numFmtId="180" formatCode="m&quot;月&quot;d&quot;日&quot;\(aaa\)"/>
    <numFmt numFmtId="181" formatCode="m/d"/>
    <numFmt numFmtId="182" formatCode="0_ "/>
    <numFmt numFmtId="183" formatCode="#,##0_ "/>
    <numFmt numFmtId="184" formatCode="#,##0_);[Red]\(#,##0\)"/>
    <numFmt numFmtId="185" formatCode="0_);[Red]\(0\)"/>
    <numFmt numFmtId="186" formatCode="#,##0_);\(#,##0\)"/>
  </numFmts>
  <fonts count="136">
    <font>
      <sz val="11"/>
      <name val="ＭＳ Ｐゴシック"/>
      <family val="3"/>
    </font>
    <font>
      <sz val="11"/>
      <color indexed="8"/>
      <name val="ＭＳ Ｐゴシック"/>
      <family val="3"/>
    </font>
    <font>
      <sz val="11"/>
      <name val="ＭＳ ゴシック"/>
      <family val="3"/>
    </font>
    <font>
      <sz val="14"/>
      <name val="ＭＳ Ｐゴシック"/>
      <family val="3"/>
    </font>
    <font>
      <sz val="11"/>
      <name val="HGP創英ﾌﾟﾚｾﾞﾝｽEB"/>
      <family val="1"/>
    </font>
    <font>
      <sz val="14"/>
      <name val="HGP創英ﾌﾟﾚｾﾞﾝｽEB"/>
      <family val="1"/>
    </font>
    <font>
      <b/>
      <sz val="14"/>
      <color indexed="12"/>
      <name val="HGP明朝B"/>
      <family val="1"/>
    </font>
    <font>
      <sz val="16"/>
      <color indexed="8"/>
      <name val="HGP創英ﾌﾟﾚｾﾞﾝｽEB"/>
      <family val="1"/>
    </font>
    <font>
      <sz val="10"/>
      <name val="HGP創英ﾌﾟﾚｾﾞﾝｽEB"/>
      <family val="1"/>
    </font>
    <font>
      <b/>
      <sz val="16"/>
      <name val="HGP創英ﾌﾟﾚｾﾞﾝｽEB"/>
      <family val="1"/>
    </font>
    <font>
      <b/>
      <sz val="12"/>
      <name val="HGP創英ﾌﾟﾚｾﾞﾝｽEB"/>
      <family val="1"/>
    </font>
    <font>
      <b/>
      <sz val="9"/>
      <name val="HGP創英ﾌﾟﾚｾﾞﾝｽEB"/>
      <family val="1"/>
    </font>
    <font>
      <sz val="18"/>
      <name val="HGP創英ﾌﾟﾚｾﾞﾝｽEB"/>
      <family val="1"/>
    </font>
    <font>
      <sz val="6"/>
      <name val="ＭＳ Ｐ明朝"/>
      <family val="1"/>
    </font>
    <font>
      <b/>
      <sz val="10"/>
      <color indexed="9"/>
      <name val="ＭＳ Ｐ明朝"/>
      <family val="1"/>
    </font>
    <font>
      <sz val="10"/>
      <color indexed="9"/>
      <name val="ＭＳ Ｐ明朝"/>
      <family val="1"/>
    </font>
    <font>
      <sz val="10"/>
      <color indexed="8"/>
      <name val="ＭＳ Ｐ明朝"/>
      <family val="1"/>
    </font>
    <font>
      <sz val="9"/>
      <color indexed="8"/>
      <name val="ＭＳ Ｐ明朝"/>
      <family val="1"/>
    </font>
    <font>
      <sz val="10"/>
      <name val="ＭＳ Ｐ明朝"/>
      <family val="1"/>
    </font>
    <font>
      <b/>
      <sz val="10"/>
      <color indexed="8"/>
      <name val="ＭＳ Ｐ明朝"/>
      <family val="1"/>
    </font>
    <font>
      <b/>
      <sz val="11"/>
      <color indexed="8"/>
      <name val="ＭＳ Ｐ明朝"/>
      <family val="1"/>
    </font>
    <font>
      <b/>
      <sz val="14"/>
      <color indexed="8"/>
      <name val="ＭＳ Ｐ明朝"/>
      <family val="1"/>
    </font>
    <font>
      <b/>
      <sz val="9"/>
      <name val="ＭＳ Ｐ明朝"/>
      <family val="1"/>
    </font>
    <font>
      <b/>
      <sz val="10"/>
      <name val="ＭＳ Ｐ明朝"/>
      <family val="1"/>
    </font>
    <font>
      <b/>
      <sz val="8"/>
      <name val="ＭＳ Ｐ明朝"/>
      <family val="1"/>
    </font>
    <font>
      <sz val="11"/>
      <name val="ＭＳ Ｐ明朝"/>
      <family val="1"/>
    </font>
    <font>
      <sz val="11"/>
      <color indexed="18"/>
      <name val="HGPｺﾞｼｯｸM"/>
      <family val="3"/>
    </font>
    <font>
      <sz val="11"/>
      <color indexed="8"/>
      <name val="ＭＳ Ｐ明朝"/>
      <family val="1"/>
    </font>
    <font>
      <sz val="10"/>
      <color indexed="17"/>
      <name val="HGPｺﾞｼｯｸM"/>
      <family val="3"/>
    </font>
    <font>
      <b/>
      <sz val="11"/>
      <color indexed="18"/>
      <name val="HGPｺﾞｼｯｸM"/>
      <family val="3"/>
    </font>
    <font>
      <sz val="16"/>
      <name val="ＭＳ Ｐゴシック"/>
      <family val="3"/>
    </font>
    <font>
      <b/>
      <sz val="9"/>
      <color indexed="8"/>
      <name val="HGP創英ﾌﾟﾚｾﾞﾝｽEB"/>
      <family val="1"/>
    </font>
    <font>
      <sz val="16"/>
      <name val="HGP創英ﾌﾟﾚｾﾞﾝｽEB"/>
      <family val="1"/>
    </font>
    <font>
      <sz val="12"/>
      <color indexed="8"/>
      <name val="ＭＳ Ｐ明朝"/>
      <family val="1"/>
    </font>
    <font>
      <sz val="8"/>
      <name val="ＭＳ Ｐ明朝"/>
      <family val="1"/>
    </font>
    <font>
      <sz val="10.5"/>
      <color indexed="8"/>
      <name val="ＭＳ Ｐ明朝"/>
      <family val="1"/>
    </font>
    <font>
      <sz val="8"/>
      <color indexed="8"/>
      <name val="ＭＳ Ｐ明朝"/>
      <family val="1"/>
    </font>
    <font>
      <sz val="12"/>
      <name val="HGP創英ﾌﾟﾚｾﾞﾝｽEB"/>
      <family val="1"/>
    </font>
    <font>
      <sz val="14"/>
      <color indexed="12"/>
      <name val="HGP創英ﾌﾟﾚｾﾞﾝｽEB"/>
      <family val="1"/>
    </font>
    <font>
      <sz val="9"/>
      <name val="HGP創英ﾌﾟﾚｾﾞﾝｽEB"/>
      <family val="1"/>
    </font>
    <font>
      <b/>
      <sz val="12"/>
      <color indexed="8"/>
      <name val="ＭＳ Ｐ明朝"/>
      <family val="1"/>
    </font>
    <font>
      <b/>
      <sz val="11"/>
      <name val="ＭＳ Ｐ明朝"/>
      <family val="1"/>
    </font>
    <font>
      <b/>
      <sz val="6"/>
      <name val="ＭＳ Ｐ明朝"/>
      <family val="1"/>
    </font>
    <font>
      <sz val="14"/>
      <color indexed="8"/>
      <name val="ＭＳ Ｐ明朝"/>
      <family val="1"/>
    </font>
    <font>
      <b/>
      <sz val="16"/>
      <name val="HGP明朝B"/>
      <family val="1"/>
    </font>
    <font>
      <b/>
      <sz val="14"/>
      <name val="HGP創英ﾌﾟﾚｾﾞﾝｽEB"/>
      <family val="1"/>
    </font>
    <font>
      <sz val="10"/>
      <color indexed="8"/>
      <name val="HGP明朝B"/>
      <family val="1"/>
    </font>
    <font>
      <sz val="11"/>
      <color indexed="10"/>
      <name val="HGPｺﾞｼｯｸM"/>
      <family val="3"/>
    </font>
    <font>
      <b/>
      <sz val="11"/>
      <color indexed="18"/>
      <name val="HGP明朝B"/>
      <family val="1"/>
    </font>
    <font>
      <sz val="10.5"/>
      <color indexed="8"/>
      <name val="HGP明朝B"/>
      <family val="1"/>
    </font>
    <font>
      <b/>
      <sz val="16"/>
      <color indexed="8"/>
      <name val="ＭＳ Ｐ明朝"/>
      <family val="1"/>
    </font>
    <font>
      <b/>
      <sz val="26"/>
      <name val="HGP創英ﾌﾟﾚｾﾞﾝｽEB"/>
      <family val="1"/>
    </font>
    <font>
      <b/>
      <sz val="36"/>
      <name val="HGP創英ﾌﾟﾚｾﾞﾝｽEB"/>
      <family val="1"/>
    </font>
    <font>
      <b/>
      <sz val="22"/>
      <name val="HGP創英ﾌﾟﾚｾﾞﾝｽEB"/>
      <family val="1"/>
    </font>
    <font>
      <sz val="12"/>
      <name val="ＭＳ Ｐ明朝"/>
      <family val="1"/>
    </font>
    <font>
      <sz val="9"/>
      <color indexed="10"/>
      <name val="HGPｺﾞｼｯｸM"/>
      <family val="3"/>
    </font>
    <font>
      <b/>
      <sz val="10"/>
      <name val="HGP創英ﾌﾟﾚｾﾞﾝｽEB"/>
      <family val="1"/>
    </font>
    <font>
      <b/>
      <sz val="11"/>
      <color indexed="8"/>
      <name val="ＭＳ Ｐゴシック"/>
      <family val="3"/>
    </font>
    <font>
      <sz val="6"/>
      <color indexed="8"/>
      <name val="ＭＳ Ｐゴシック"/>
      <family val="3"/>
    </font>
    <font>
      <b/>
      <sz val="11"/>
      <name val="ＭＳ Ｐゴシック"/>
      <family val="3"/>
    </font>
    <font>
      <b/>
      <sz val="20"/>
      <name val="HGP創英ﾌﾟﾚｾﾞﾝｽEB"/>
      <family val="1"/>
    </font>
    <font>
      <sz val="11"/>
      <name val="HGPｺﾞｼｯｸM"/>
      <family val="3"/>
    </font>
    <font>
      <b/>
      <sz val="18"/>
      <name val="ＭＳ Ｐ明朝"/>
      <family val="1"/>
    </font>
    <font>
      <b/>
      <sz val="18"/>
      <color indexed="8"/>
      <name val="ＭＳ Ｐ明朝"/>
      <family val="1"/>
    </font>
    <font>
      <b/>
      <sz val="18"/>
      <color indexed="8"/>
      <name val="HGPｺﾞｼｯｸM"/>
      <family val="3"/>
    </font>
    <font>
      <b/>
      <sz val="11"/>
      <name val="HGP創英ﾌﾟﾚｾﾞﾝｽEB"/>
      <family val="1"/>
    </font>
    <font>
      <sz val="11"/>
      <color indexed="10"/>
      <name val="HGP明朝B"/>
      <family val="1"/>
    </font>
    <font>
      <b/>
      <sz val="14"/>
      <name val="ＭＳ Ｐ明朝"/>
      <family val="1"/>
    </font>
    <font>
      <sz val="11"/>
      <color indexed="12"/>
      <name val="HGP創英ﾌﾟﾚｾﾞﾝｽEB"/>
      <family val="1"/>
    </font>
    <font>
      <b/>
      <sz val="14"/>
      <color indexed="8"/>
      <name val="HGSｺﾞｼｯｸE"/>
      <family val="3"/>
    </font>
    <font>
      <b/>
      <sz val="20"/>
      <color indexed="8"/>
      <name val="HGPｺﾞｼｯｸM"/>
      <family val="3"/>
    </font>
    <font>
      <b/>
      <sz val="14"/>
      <name val="ＭＳ Ｐゴシック"/>
      <family val="3"/>
    </font>
    <font>
      <b/>
      <sz val="14"/>
      <color indexed="10"/>
      <name val="ＭＳ Ｐ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sz val="18"/>
      <color indexed="54"/>
      <name val="ＭＳ Ｐゴシック"/>
      <family val="3"/>
    </font>
    <font>
      <i/>
      <sz val="11"/>
      <color indexed="23"/>
      <name val="ＭＳ Ｐゴシック"/>
      <family val="3"/>
    </font>
    <font>
      <b/>
      <sz val="11"/>
      <color indexed="63"/>
      <name val="ＭＳ Ｐゴシック"/>
      <family val="3"/>
    </font>
    <font>
      <b/>
      <sz val="15"/>
      <color indexed="54"/>
      <name val="ＭＳ Ｐゴシック"/>
      <family val="3"/>
    </font>
    <font>
      <b/>
      <sz val="13"/>
      <color indexed="54"/>
      <name val="ＭＳ Ｐゴシック"/>
      <family val="3"/>
    </font>
    <font>
      <b/>
      <sz val="11"/>
      <color indexed="52"/>
      <name val="ＭＳ Ｐゴシック"/>
      <family val="3"/>
    </font>
    <font>
      <b/>
      <sz val="11"/>
      <color indexed="54"/>
      <name val="ＭＳ Ｐゴシック"/>
      <family val="3"/>
    </font>
    <font>
      <b/>
      <sz val="11"/>
      <color indexed="9"/>
      <name val="ＭＳ Ｐゴシック"/>
      <family val="3"/>
    </font>
    <font>
      <sz val="11"/>
      <color indexed="20"/>
      <name val="ＭＳ Ｐゴシック"/>
      <family val="3"/>
    </font>
    <font>
      <sz val="11"/>
      <color indexed="60"/>
      <name val="ＭＳ Ｐゴシック"/>
      <family val="3"/>
    </font>
    <font>
      <sz val="11"/>
      <color indexed="8"/>
      <name val="ＭＳ ゴシック"/>
      <family val="3"/>
    </font>
    <font>
      <sz val="10"/>
      <color indexed="10"/>
      <name val="ＭＳ Ｐ明朝"/>
      <family val="1"/>
    </font>
    <font>
      <sz val="20"/>
      <color indexed="49"/>
      <name val="HGP創英ﾌﾟﾚｾﾞﾝｽEB"/>
      <family val="1"/>
    </font>
    <font>
      <b/>
      <sz val="11"/>
      <color indexed="18"/>
      <name val="ＭＳ Ｐ明朝"/>
      <family val="1"/>
    </font>
    <font>
      <sz val="11"/>
      <color indexed="12"/>
      <name val="ＭＳ Ｐ明朝"/>
      <family val="1"/>
    </font>
    <font>
      <sz val="11"/>
      <color indexed="56"/>
      <name val="HGPｺﾞｼｯｸM"/>
      <family val="3"/>
    </font>
    <font>
      <b/>
      <sz val="11"/>
      <color indexed="56"/>
      <name val="ＭＳ Ｐ明朝"/>
      <family val="1"/>
    </font>
    <font>
      <b/>
      <sz val="11"/>
      <color indexed="18"/>
      <name val="ＭＳ Ｐゴシック"/>
      <family val="3"/>
    </font>
    <font>
      <sz val="10.5"/>
      <color indexed="18"/>
      <name val="HGPｺﾞｼｯｸM"/>
      <family val="3"/>
    </font>
    <font>
      <sz val="11"/>
      <color indexed="18"/>
      <name val="ＭＳ Ｐ明朝"/>
      <family val="1"/>
    </font>
    <font>
      <sz val="9"/>
      <color indexed="10"/>
      <name val="HGP創英ﾌﾟﾚｾﾞﾝｽEB"/>
      <family val="1"/>
    </font>
    <font>
      <sz val="6"/>
      <name val="ＭＳ Ｐゴシック"/>
      <family val="3"/>
    </font>
    <font>
      <sz val="9"/>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indexed="8"/>
      <name val="Calibri"/>
      <family val="3"/>
    </font>
    <font>
      <u val="single"/>
      <sz val="11"/>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11"/>
      <color rgb="FF000000"/>
      <name val="ＭＳ ゴシック"/>
      <family val="3"/>
    </font>
    <font>
      <sz val="11"/>
      <color rgb="FF000080"/>
      <name val="HGPｺﾞｼｯｸM"/>
      <family val="3"/>
    </font>
    <font>
      <sz val="11"/>
      <color rgb="FF0000FF"/>
      <name val="ＭＳ Ｐ明朝"/>
      <family val="1"/>
    </font>
    <font>
      <sz val="10"/>
      <color rgb="FFFF0000"/>
      <name val="ＭＳ Ｐ明朝"/>
      <family val="1"/>
    </font>
    <font>
      <sz val="10.5"/>
      <color rgb="FF000080"/>
      <name val="HGPｺﾞｼｯｸM"/>
      <family val="3"/>
    </font>
    <font>
      <b/>
      <sz val="11"/>
      <color indexed="8"/>
      <name val="Calibri"/>
      <family val="3"/>
    </font>
    <font>
      <b/>
      <sz val="11"/>
      <color rgb="FF000080"/>
      <name val="ＭＳ Ｐ明朝"/>
      <family val="1"/>
    </font>
    <font>
      <sz val="11"/>
      <color rgb="FF002060"/>
      <name val="HGPｺﾞｼｯｸM"/>
      <family val="3"/>
    </font>
    <font>
      <sz val="11"/>
      <color rgb="FF000080"/>
      <name val="ＭＳ Ｐ明朝"/>
      <family val="1"/>
    </font>
    <font>
      <b/>
      <sz val="11"/>
      <color rgb="FF002060"/>
      <name val="ＭＳ Ｐ明朝"/>
      <family val="1"/>
    </font>
    <font>
      <b/>
      <sz val="11"/>
      <color rgb="FF000080"/>
      <name val="ＭＳ Ｐゴシック"/>
      <family val="3"/>
    </font>
    <font>
      <sz val="9"/>
      <color rgb="FFFF0000"/>
      <name val="HGP創英ﾌﾟﾚｾﾞﾝｽEB"/>
      <family val="1"/>
    </font>
    <font>
      <sz val="20"/>
      <color theme="4"/>
      <name val="HGP創英ﾌﾟﾚｾﾞﾝｽEB"/>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indexed="23"/>
        <bgColor indexed="64"/>
      </patternFill>
    </fill>
    <fill>
      <patternFill patternType="solid">
        <fgColor theme="0" tint="-0.04997999966144562"/>
        <bgColor indexed="64"/>
      </patternFill>
    </fill>
    <fill>
      <patternFill patternType="solid">
        <fgColor theme="0"/>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dotted"/>
      <right style="thin"/>
      <top style="medium"/>
      <bottom>
        <color indexed="63"/>
      </bottom>
    </border>
    <border>
      <left style="dotted"/>
      <right style="thin"/>
      <top style="medium"/>
      <bottom style="thin"/>
    </border>
    <border>
      <left style="dotted"/>
      <right style="thin"/>
      <top/>
      <bottom style="thin"/>
    </border>
    <border>
      <left style="dotted"/>
      <right style="thin"/>
      <top style="thin"/>
      <bottom style="thin"/>
    </border>
    <border>
      <left style="dotted"/>
      <right style="thin"/>
      <top style="thin"/>
      <bottom/>
    </border>
    <border>
      <left>
        <color indexed="63"/>
      </left>
      <right>
        <color indexed="63"/>
      </right>
      <top style="double"/>
      <bottom style="medium"/>
    </border>
    <border>
      <left>
        <color indexed="63"/>
      </left>
      <right>
        <color indexed="63"/>
      </right>
      <top style="thin"/>
      <bottom style="thin"/>
    </border>
    <border>
      <left style="dotted"/>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tted"/>
      <right style="thin"/>
      <top style="thin"/>
      <bottom style="thick"/>
    </border>
    <border>
      <left style="dotted"/>
      <right style="thin"/>
      <top>
        <color indexed="63"/>
      </top>
      <bottom style="medium"/>
    </border>
    <border>
      <left>
        <color indexed="63"/>
      </left>
      <right>
        <color indexed="63"/>
      </right>
      <top style="thin"/>
      <bottom style="double"/>
    </border>
    <border>
      <left>
        <color indexed="63"/>
      </left>
      <right>
        <color indexed="63"/>
      </right>
      <top style="medium"/>
      <bottom>
        <color indexed="63"/>
      </bottom>
    </border>
    <border>
      <left style="dashed"/>
      <right>
        <color indexed="63"/>
      </right>
      <top style="thin"/>
      <bottom style="thin"/>
    </border>
    <border>
      <left style="dotted"/>
      <right style="thin"/>
      <top style="thin"/>
      <bottom style="double"/>
    </border>
    <border>
      <left>
        <color indexed="63"/>
      </left>
      <right>
        <color indexed="63"/>
      </right>
      <top style="medium"/>
      <bottom style="medium"/>
    </border>
    <border>
      <left/>
      <right style="dotted"/>
      <top style="medium"/>
      <bottom style="medium"/>
    </border>
    <border>
      <left>
        <color indexed="63"/>
      </left>
      <right style="thin"/>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style="double"/>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dotted"/>
      <right/>
      <top style="medium"/>
      <bottom/>
    </border>
    <border>
      <left/>
      <right style="dotted"/>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right style="dotted"/>
      <top style="medium"/>
      <bottom style="thin"/>
    </border>
    <border>
      <left style="dotted"/>
      <right/>
      <top style="medium"/>
      <bottom style="thin"/>
    </border>
    <border>
      <left style="thin"/>
      <right>
        <color indexed="63"/>
      </right>
      <top style="medium"/>
      <bottom style="medium"/>
    </border>
    <border>
      <left>
        <color indexed="63"/>
      </left>
      <right style="dashed"/>
      <top style="medium"/>
      <bottom style="medium"/>
    </border>
    <border>
      <left style="dashed"/>
      <right>
        <color indexed="63"/>
      </right>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right style="dotted"/>
      <top style="thin"/>
      <bottom style="thin"/>
    </border>
    <border diagonalUp="1">
      <left style="thin"/>
      <right>
        <color indexed="63"/>
      </right>
      <top style="thin"/>
      <bottom style="thin"/>
      <diagonal style="thin"/>
    </border>
    <border diagonalUp="1">
      <left>
        <color indexed="63"/>
      </left>
      <right style="dotted"/>
      <top style="thin"/>
      <bottom style="thin"/>
      <diagonal style="thin"/>
    </border>
    <border diagonalUp="1">
      <left style="dotted"/>
      <right/>
      <top style="thin"/>
      <bottom style="thin"/>
      <diagonal style="dotted"/>
    </border>
    <border diagonalUp="1">
      <left/>
      <right/>
      <top style="thin"/>
      <bottom style="thin"/>
      <diagonal style="dotted"/>
    </border>
    <border diagonalUp="1">
      <left/>
      <right style="medium"/>
      <top style="thin"/>
      <bottom style="thin"/>
      <diagonal style="dotted"/>
    </border>
    <border>
      <left/>
      <right style="dotted"/>
      <top/>
      <bottom style="thin"/>
    </border>
    <border>
      <left style="dotted"/>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style="dotted"/>
      <top style="thin"/>
      <bottom>
        <color indexed="63"/>
      </bottom>
    </border>
    <border>
      <left style="medium"/>
      <right style="thin"/>
      <top style="thin"/>
      <bottom style="thin"/>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otted"/>
      <right/>
      <top style="thin"/>
      <bottom style="medium"/>
    </border>
    <border>
      <left>
        <color indexed="63"/>
      </left>
      <right style="medium"/>
      <top style="thin"/>
      <bottom style="mediu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right style="dotted"/>
      <top/>
      <bottom style="thick"/>
    </border>
    <border>
      <left style="thin"/>
      <right style="medium"/>
      <top style="medium"/>
      <bottom style="thin"/>
    </border>
    <border diagonalUp="1">
      <left style="dotted"/>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medium"/>
      <top style="thin"/>
      <bottom style="thin"/>
    </border>
    <border>
      <left style="medium"/>
      <right>
        <color indexed="63"/>
      </right>
      <top style="thin"/>
      <bottom style="double"/>
    </border>
    <border>
      <left>
        <color indexed="63"/>
      </left>
      <right style="thin"/>
      <top style="thin"/>
      <bottom style="double"/>
    </border>
    <border>
      <left/>
      <right style="dotted"/>
      <top style="thin"/>
      <bottom style="double"/>
    </border>
    <border>
      <left style="dotted"/>
      <right/>
      <top style="thin"/>
      <bottom style="double"/>
    </border>
    <border>
      <left style="thin"/>
      <right style="thin"/>
      <top style="thin"/>
      <bottom style="double"/>
    </border>
    <border>
      <left style="thin"/>
      <right style="medium"/>
      <top style="thin"/>
      <bottom style="double"/>
    </border>
    <border>
      <left style="dotted"/>
      <right/>
      <top style="medium"/>
      <bottom style="medium"/>
    </border>
    <border>
      <left style="thin"/>
      <right>
        <color indexed="63"/>
      </right>
      <top style="double"/>
      <bottom style="medium"/>
    </border>
    <border>
      <left>
        <color indexed="63"/>
      </left>
      <right style="thin"/>
      <top style="double"/>
      <bottom style="medium"/>
    </border>
    <border>
      <left style="thin"/>
      <right>
        <color indexed="63"/>
      </right>
      <top>
        <color indexed="63"/>
      </top>
      <bottom style="double"/>
    </border>
    <border>
      <left/>
      <right style="dotted"/>
      <top>
        <color indexed="63"/>
      </top>
      <bottom style="double"/>
    </border>
    <border>
      <left style="medium"/>
      <right>
        <color indexed="63"/>
      </right>
      <top style="double"/>
      <bottom style="medium"/>
    </border>
    <border>
      <left/>
      <right style="dotted"/>
      <top style="double"/>
      <bottom style="medium"/>
    </border>
    <border>
      <left style="dotted"/>
      <right/>
      <top style="double"/>
      <bottom style="medium"/>
    </border>
    <border>
      <left>
        <color indexed="63"/>
      </left>
      <right style="medium"/>
      <top style="double"/>
      <bottom style="medium"/>
    </border>
    <border>
      <left style="thin"/>
      <right style="medium"/>
      <top>
        <color indexed="63"/>
      </top>
      <bottom/>
    </border>
    <border>
      <left style="dashed"/>
      <right>
        <color indexed="63"/>
      </right>
      <top>
        <color indexed="63"/>
      </top>
      <bottom style="thin"/>
    </border>
    <border>
      <left style="dotted"/>
      <right>
        <color indexed="63"/>
      </right>
      <top style="thin"/>
      <bottom>
        <color indexed="63"/>
      </bottom>
    </border>
    <border diagonalUp="1">
      <left style="thin"/>
      <right>
        <color indexed="63"/>
      </right>
      <top style="thin"/>
      <bottom>
        <color indexed="63"/>
      </bottom>
      <diagonal style="thin"/>
    </border>
    <border diagonalUp="1">
      <left>
        <color indexed="63"/>
      </left>
      <right style="dotted"/>
      <top style="thin"/>
      <bottom>
        <color indexed="63"/>
      </bottom>
      <diagonal style="thin"/>
    </border>
    <border diagonalUp="1">
      <left style="dotted"/>
      <right/>
      <top style="thin"/>
      <bottom>
        <color indexed="63"/>
      </bottom>
      <diagonal style="dotted"/>
    </border>
    <border diagonalUp="1">
      <left/>
      <right/>
      <top style="thin"/>
      <bottom>
        <color indexed="63"/>
      </bottom>
      <diagonal style="dotted"/>
    </border>
    <border diagonalUp="1">
      <left/>
      <right style="medium"/>
      <top style="thin"/>
      <bottom>
        <color indexed="63"/>
      </bottom>
      <diagonal style="dotted"/>
    </border>
    <border>
      <left style="thin"/>
      <right style="medium"/>
      <top/>
      <bottom style="thin"/>
    </border>
    <border>
      <left style="thin"/>
      <right style="thin"/>
      <top style="thin"/>
      <bottom/>
    </border>
    <border>
      <left style="thin"/>
      <right style="medium"/>
      <top style="thin"/>
      <bottom/>
    </border>
    <border>
      <left style="medium"/>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style="dotted"/>
      <right/>
      <top style="thin"/>
      <bottom style="thick"/>
    </border>
    <border>
      <left/>
      <right style="dotted"/>
      <top style="thin"/>
      <bottom style="thick"/>
    </border>
    <border>
      <left>
        <color indexed="63"/>
      </left>
      <right style="medium"/>
      <top style="thin"/>
      <bottom style="thick"/>
    </border>
    <border>
      <left>
        <color indexed="63"/>
      </left>
      <right style="medium"/>
      <top style="thin"/>
      <bottom style="double"/>
    </border>
    <border>
      <left style="dashed"/>
      <right>
        <color indexed="63"/>
      </right>
      <top style="medium"/>
      <bottom/>
    </border>
    <border>
      <left/>
      <right style="dotted"/>
      <top/>
      <bottom style="medium"/>
    </border>
    <border>
      <left style="dotted"/>
      <right/>
      <top/>
      <bottom style="medium"/>
    </border>
    <border>
      <left style="thin"/>
      <right>
        <color indexed="63"/>
      </right>
      <top>
        <color indexed="63"/>
      </top>
      <bottom style="medium"/>
    </border>
    <border>
      <left style="dashed"/>
      <right>
        <color indexed="63"/>
      </right>
      <top style="thin"/>
      <bottom style="medium"/>
    </border>
    <border>
      <left style="dashed"/>
      <right>
        <color indexed="63"/>
      </right>
      <top>
        <color indexed="63"/>
      </top>
      <bottom style="double"/>
    </border>
    <border>
      <left/>
      <right/>
      <top/>
      <bottom style="double"/>
    </border>
    <border>
      <left>
        <color indexed="63"/>
      </left>
      <right style="thin"/>
      <top>
        <color indexed="63"/>
      </top>
      <bottom style="double"/>
    </border>
    <border>
      <left style="medium"/>
      <right>
        <color indexed="63"/>
      </right>
      <top style="medium"/>
      <bottom style="double"/>
    </border>
    <border>
      <left/>
      <right/>
      <top style="medium"/>
      <bottom style="double"/>
    </border>
    <border>
      <left/>
      <right style="thin"/>
      <top style="medium"/>
      <bottom style="double"/>
    </border>
    <border>
      <left style="thin"/>
      <right/>
      <top style="medium"/>
      <bottom style="double"/>
    </border>
    <border>
      <left style="dotted"/>
      <right/>
      <top style="medium"/>
      <bottom style="double"/>
    </border>
    <border>
      <left/>
      <right style="medium"/>
      <top style="medium"/>
      <bottom style="double"/>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right style="medium"/>
      <top/>
      <bottom style="double"/>
    </border>
    <border>
      <left style="medium"/>
      <right/>
      <top/>
      <bottom style="double"/>
    </border>
    <border>
      <left style="thin"/>
      <right style="dotted"/>
      <top style="thin"/>
      <bottom/>
    </border>
    <border>
      <left style="dotted"/>
      <right style="dotted"/>
      <top style="thin"/>
      <bottom/>
    </border>
    <border>
      <left style="thin"/>
      <right style="dotted"/>
      <top/>
      <bottom/>
    </border>
    <border>
      <left style="dotted"/>
      <right style="dotted"/>
      <top/>
      <bottom/>
    </border>
    <border>
      <left style="dotted"/>
      <right/>
      <top/>
      <bottom/>
    </border>
    <border>
      <left style="thin"/>
      <right style="dotted"/>
      <top/>
      <bottom style="thin"/>
    </border>
    <border>
      <left style="dotted"/>
      <right style="dotted"/>
      <top/>
      <bottom style="thin"/>
    </border>
  </borders>
  <cellStyleXfs count="63">
    <xf numFmtId="0" fontId="0" fillId="0" borderId="0">
      <alignment/>
      <protection/>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27" borderId="0" applyNumberFormat="0" applyBorder="0" applyAlignment="0" applyProtection="0"/>
    <xf numFmtId="9" fontId="108" fillId="0" borderId="0" applyFont="0" applyFill="0" applyBorder="0" applyAlignment="0" applyProtection="0"/>
    <xf numFmtId="0" fontId="109" fillId="0" borderId="0" applyNumberFormat="0" applyFill="0" applyBorder="0" applyAlignment="0" applyProtection="0"/>
    <xf numFmtId="0" fontId="108" fillId="28" borderId="2" applyNumberFormat="0" applyFont="0" applyAlignment="0" applyProtection="0"/>
    <xf numFmtId="0" fontId="110" fillId="0" borderId="3" applyNumberFormat="0" applyFill="0" applyAlignment="0" applyProtection="0"/>
    <xf numFmtId="0" fontId="111" fillId="29" borderId="0" applyNumberFormat="0" applyBorder="0" applyAlignment="0" applyProtection="0"/>
    <xf numFmtId="0" fontId="112" fillId="30" borderId="4" applyNumberFormat="0" applyAlignment="0" applyProtection="0"/>
    <xf numFmtId="0" fontId="113" fillId="0" borderId="0" applyNumberFormat="0" applyFill="0" applyBorder="0" applyAlignment="0" applyProtection="0"/>
    <xf numFmtId="177" fontId="108" fillId="0" borderId="0" applyFont="0" applyFill="0" applyBorder="0" applyAlignment="0" applyProtection="0"/>
    <xf numFmtId="177" fontId="108" fillId="0" borderId="0" applyFon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0" borderId="8" applyNumberFormat="0" applyFill="0" applyAlignment="0" applyProtection="0"/>
    <xf numFmtId="0" fontId="118" fillId="30" borderId="9" applyNumberFormat="0" applyAlignment="0" applyProtection="0"/>
    <xf numFmtId="0" fontId="119" fillId="0" borderId="0" applyNumberFormat="0" applyFill="0" applyBorder="0" applyAlignment="0" applyProtection="0"/>
    <xf numFmtId="176" fontId="108" fillId="0" borderId="0" applyFont="0" applyFill="0" applyBorder="0" applyAlignment="0" applyProtection="0"/>
    <xf numFmtId="176" fontId="108" fillId="0" borderId="0" applyFont="0" applyFill="0" applyBorder="0" applyAlignment="0" applyProtection="0"/>
    <xf numFmtId="0" fontId="120" fillId="31" borderId="4" applyNumberFormat="0" applyAlignment="0" applyProtection="0"/>
    <xf numFmtId="0" fontId="121" fillId="0" borderId="0" applyNumberFormat="0" applyFill="0" applyBorder="0" applyAlignment="0" applyProtection="0"/>
    <xf numFmtId="0" fontId="122" fillId="32" borderId="0" applyNumberFormat="0" applyBorder="0" applyAlignment="0" applyProtection="0"/>
  </cellStyleXfs>
  <cellXfs count="1023">
    <xf numFmtId="0" fontId="0" fillId="0" borderId="0" xfId="0" applyAlignment="1">
      <alignment/>
    </xf>
    <xf numFmtId="0" fontId="2" fillId="33" borderId="10" xfId="0" applyFont="1" applyFill="1" applyBorder="1" applyAlignment="1">
      <alignment horizontal="center" vertical="center"/>
    </xf>
    <xf numFmtId="178" fontId="2" fillId="33" borderId="10" xfId="0" applyNumberFormat="1" applyFont="1" applyFill="1" applyBorder="1" applyAlignment="1">
      <alignment horizontal="center" vertical="center"/>
    </xf>
    <xf numFmtId="0" fontId="2" fillId="0" borderId="10" xfId="0" applyFont="1" applyBorder="1" applyAlignment="1">
      <alignment vertical="center"/>
    </xf>
    <xf numFmtId="179" fontId="2" fillId="0" borderId="10" xfId="0" applyNumberFormat="1" applyFont="1" applyBorder="1" applyAlignment="1">
      <alignment vertical="center"/>
    </xf>
    <xf numFmtId="0" fontId="123" fillId="0" borderId="10" xfId="0" applyFont="1" applyBorder="1" applyAlignment="1">
      <alignment vertical="center"/>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3" fillId="0" borderId="0" xfId="0" applyFont="1" applyBorder="1" applyAlignment="1">
      <alignment vertical="center"/>
    </xf>
    <xf numFmtId="0" fontId="0" fillId="0" borderId="14" xfId="0" applyFont="1" applyBorder="1" applyAlignment="1">
      <alignment/>
    </xf>
    <xf numFmtId="0" fontId="0" fillId="0" borderId="15" xfId="0" applyFont="1" applyBorder="1" applyAlignment="1">
      <alignment/>
    </xf>
    <xf numFmtId="0" fontId="20" fillId="0" borderId="16" xfId="0" applyNumberFormat="1" applyFont="1" applyFill="1" applyBorder="1" applyAlignment="1">
      <alignment vertical="center"/>
    </xf>
    <xf numFmtId="0" fontId="20" fillId="0" borderId="0" xfId="0" applyNumberFormat="1" applyFont="1" applyFill="1" applyBorder="1" applyAlignment="1">
      <alignment vertical="center"/>
    </xf>
    <xf numFmtId="0" fontId="23" fillId="0" borderId="17" xfId="0" applyFont="1" applyBorder="1" applyAlignment="1">
      <alignment horizontal="center" vertical="center" wrapText="1"/>
    </xf>
    <xf numFmtId="3" fontId="21" fillId="28" borderId="18" xfId="0" applyNumberFormat="1" applyFont="1" applyFill="1" applyBorder="1" applyAlignment="1">
      <alignment horizontal="center" vertical="center"/>
    </xf>
    <xf numFmtId="3" fontId="21" fillId="28" borderId="19" xfId="0" applyNumberFormat="1" applyFont="1" applyFill="1" applyBorder="1" applyAlignment="1">
      <alignment horizontal="center" vertical="center"/>
    </xf>
    <xf numFmtId="3" fontId="21" fillId="28" borderId="20" xfId="0" applyNumberFormat="1" applyFont="1" applyFill="1" applyBorder="1" applyAlignment="1">
      <alignment horizontal="center" vertical="center"/>
    </xf>
    <xf numFmtId="3" fontId="21" fillId="28" borderId="21" xfId="0" applyNumberFormat="1" applyFont="1" applyFill="1" applyBorder="1" applyAlignment="1">
      <alignment horizontal="center" vertical="center"/>
    </xf>
    <xf numFmtId="3" fontId="20" fillId="0" borderId="22" xfId="0" applyNumberFormat="1" applyFont="1" applyFill="1" applyBorder="1" applyAlignment="1">
      <alignment vertical="center"/>
    </xf>
    <xf numFmtId="0" fontId="30" fillId="0" borderId="0" xfId="0" applyFont="1" applyBorder="1" applyAlignment="1">
      <alignment vertical="center"/>
    </xf>
    <xf numFmtId="0" fontId="16" fillId="0" borderId="0" xfId="0" applyFont="1" applyFill="1" applyBorder="1" applyAlignment="1">
      <alignment vertical="center"/>
    </xf>
    <xf numFmtId="0" fontId="35" fillId="0" borderId="0" xfId="0" applyFont="1" applyFill="1" applyBorder="1" applyAlignment="1">
      <alignment vertical="center"/>
    </xf>
    <xf numFmtId="0" fontId="21" fillId="0" borderId="0" xfId="0" applyFont="1" applyFill="1" applyAlignment="1">
      <alignment/>
    </xf>
    <xf numFmtId="3" fontId="21" fillId="28" borderId="23" xfId="0" applyNumberFormat="1" applyFont="1" applyFill="1" applyBorder="1" applyAlignment="1">
      <alignment horizontal="center" vertical="center"/>
    </xf>
    <xf numFmtId="3" fontId="21" fillId="28" borderId="24" xfId="0" applyNumberFormat="1" applyFont="1" applyFill="1" applyBorder="1" applyAlignment="1">
      <alignment horizontal="center" vertical="center"/>
    </xf>
    <xf numFmtId="3" fontId="47" fillId="0" borderId="0" xfId="0" applyNumberFormat="1" applyFont="1" applyFill="1" applyBorder="1" applyAlignment="1">
      <alignment vertical="center"/>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23" fillId="0" borderId="18" xfId="0" applyFont="1" applyBorder="1" applyAlignment="1">
      <alignment horizontal="center" vertical="center"/>
    </xf>
    <xf numFmtId="3" fontId="21" fillId="28" borderId="28" xfId="0" applyNumberFormat="1" applyFont="1" applyFill="1" applyBorder="1" applyAlignment="1">
      <alignment horizontal="center" vertical="center"/>
    </xf>
    <xf numFmtId="3" fontId="40" fillId="0" borderId="29" xfId="0" applyNumberFormat="1" applyFont="1" applyFill="1" applyBorder="1" applyAlignment="1">
      <alignment horizontal="right" vertical="center"/>
    </xf>
    <xf numFmtId="0" fontId="16" fillId="0" borderId="0" xfId="0" applyFont="1" applyFill="1" applyBorder="1" applyAlignment="1">
      <alignment horizontal="center" vertical="center"/>
    </xf>
    <xf numFmtId="0" fontId="49" fillId="0" borderId="0" xfId="0" applyFont="1" applyFill="1" applyBorder="1" applyAlignment="1">
      <alignment vertical="center"/>
    </xf>
    <xf numFmtId="0" fontId="17" fillId="0" borderId="0" xfId="0" applyFont="1" applyFill="1" applyBorder="1" applyAlignment="1">
      <alignment vertical="center"/>
    </xf>
    <xf numFmtId="0" fontId="51" fillId="0" borderId="0" xfId="0" applyFont="1" applyBorder="1" applyAlignment="1">
      <alignment vertical="center"/>
    </xf>
    <xf numFmtId="0" fontId="53" fillId="0" borderId="0" xfId="0" applyFont="1" applyBorder="1" applyAlignment="1">
      <alignment vertical="center"/>
    </xf>
    <xf numFmtId="0" fontId="18" fillId="0" borderId="0" xfId="0" applyFont="1" applyBorder="1" applyAlignment="1">
      <alignment vertical="center"/>
    </xf>
    <xf numFmtId="0" fontId="5" fillId="0" borderId="0" xfId="0" applyFont="1" applyAlignment="1">
      <alignment vertical="center"/>
    </xf>
    <xf numFmtId="3" fontId="21" fillId="28" borderId="30" xfId="0" applyNumberFormat="1" applyFont="1" applyFill="1" applyBorder="1" applyAlignment="1">
      <alignment horizontal="center" vertical="center"/>
    </xf>
    <xf numFmtId="3" fontId="40" fillId="0" borderId="15" xfId="0" applyNumberFormat="1" applyFont="1" applyFill="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6" fillId="0" borderId="0" xfId="0" applyFont="1" applyBorder="1" applyAlignment="1">
      <alignment/>
    </xf>
    <xf numFmtId="0" fontId="0" fillId="0" borderId="16" xfId="0" applyFont="1" applyBorder="1" applyAlignment="1">
      <alignment/>
    </xf>
    <xf numFmtId="0" fontId="27" fillId="0" borderId="31" xfId="0" applyNumberFormat="1" applyFont="1" applyFill="1" applyBorder="1" applyAlignment="1">
      <alignment vertical="center"/>
    </xf>
    <xf numFmtId="0" fontId="27" fillId="0" borderId="0" xfId="0" applyNumberFormat="1" applyFont="1" applyFill="1" applyBorder="1" applyAlignment="1">
      <alignment vertical="center"/>
    </xf>
    <xf numFmtId="0" fontId="0" fillId="0" borderId="0" xfId="0" applyFont="1" applyAlignment="1">
      <alignment horizontal="left"/>
    </xf>
    <xf numFmtId="0" fontId="0" fillId="0" borderId="0" xfId="0" applyFont="1" applyFill="1" applyAlignment="1">
      <alignment/>
    </xf>
    <xf numFmtId="0" fontId="17" fillId="0" borderId="32" xfId="0" applyNumberFormat="1" applyFont="1" applyFill="1" applyBorder="1" applyAlignment="1">
      <alignment horizontal="center" vertical="center"/>
    </xf>
    <xf numFmtId="0" fontId="17" fillId="0" borderId="33" xfId="0" applyFont="1" applyFill="1" applyBorder="1" applyAlignment="1">
      <alignment vertical="center"/>
    </xf>
    <xf numFmtId="0" fontId="16" fillId="0" borderId="31" xfId="0" applyFont="1" applyFill="1" applyBorder="1" applyAlignment="1">
      <alignment horizontal="center" vertical="center"/>
    </xf>
    <xf numFmtId="0" fontId="57" fillId="0" borderId="34" xfId="0" applyFont="1" applyFill="1" applyBorder="1" applyAlignment="1">
      <alignment vertical="center" wrapText="1"/>
    </xf>
    <xf numFmtId="0" fontId="16" fillId="0" borderId="35" xfId="0" applyFont="1" applyFill="1" applyBorder="1" applyAlignment="1">
      <alignment horizontal="distributed" vertical="center"/>
    </xf>
    <xf numFmtId="3" fontId="27" fillId="0" borderId="34" xfId="0" applyNumberFormat="1" applyFont="1" applyFill="1" applyBorder="1" applyAlignment="1">
      <alignment horizontal="right" vertical="center"/>
    </xf>
    <xf numFmtId="3" fontId="27" fillId="0" borderId="36" xfId="0" applyNumberFormat="1" applyFont="1" applyFill="1" applyBorder="1" applyAlignment="1">
      <alignment horizontal="right" vertical="center"/>
    </xf>
    <xf numFmtId="186" fontId="55" fillId="0" borderId="37" xfId="0" applyNumberFormat="1" applyFont="1" applyFill="1" applyBorder="1" applyAlignment="1">
      <alignment vertical="center"/>
    </xf>
    <xf numFmtId="0" fontId="16" fillId="0" borderId="38" xfId="0" applyFont="1" applyFill="1" applyBorder="1" applyAlignment="1">
      <alignment vertical="center"/>
    </xf>
    <xf numFmtId="0" fontId="16" fillId="0" borderId="39" xfId="0" applyFont="1" applyFill="1" applyBorder="1" applyAlignment="1">
      <alignment horizontal="center" vertical="center"/>
    </xf>
    <xf numFmtId="0" fontId="17" fillId="0" borderId="0" xfId="0" applyNumberFormat="1" applyFont="1" applyFill="1" applyBorder="1" applyAlignment="1">
      <alignment vertical="center"/>
    </xf>
    <xf numFmtId="0" fontId="65" fillId="0" borderId="0" xfId="0" applyFont="1" applyBorder="1" applyAlignment="1">
      <alignment vertical="center"/>
    </xf>
    <xf numFmtId="0" fontId="56"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0" fillId="0" borderId="16" xfId="0" applyNumberFormat="1" applyFont="1" applyBorder="1" applyAlignment="1">
      <alignment/>
    </xf>
    <xf numFmtId="0" fontId="0" fillId="0" borderId="0" xfId="0" applyFont="1" applyFill="1" applyBorder="1" applyAlignment="1">
      <alignment/>
    </xf>
    <xf numFmtId="3" fontId="66" fillId="0" borderId="40" xfId="0" applyNumberFormat="1" applyFont="1" applyFill="1" applyBorder="1" applyAlignment="1">
      <alignment vertical="center"/>
    </xf>
    <xf numFmtId="3" fontId="66" fillId="0" borderId="0" xfId="0" applyNumberFormat="1" applyFont="1" applyFill="1" applyBorder="1" applyAlignment="1">
      <alignment vertical="center"/>
    </xf>
    <xf numFmtId="3" fontId="66" fillId="0" borderId="41" xfId="0" applyNumberFormat="1" applyFont="1" applyFill="1" applyBorder="1" applyAlignment="1">
      <alignment vertical="center"/>
    </xf>
    <xf numFmtId="0" fontId="59" fillId="0" borderId="0" xfId="0" applyFont="1" applyBorder="1" applyAlignment="1">
      <alignment vertical="center"/>
    </xf>
    <xf numFmtId="3" fontId="47" fillId="0" borderId="15" xfId="0" applyNumberFormat="1" applyFont="1" applyFill="1" applyBorder="1" applyAlignment="1">
      <alignment vertical="center"/>
    </xf>
    <xf numFmtId="3" fontId="47" fillId="0" borderId="12" xfId="0" applyNumberFormat="1" applyFont="1" applyFill="1" applyBorder="1" applyAlignment="1">
      <alignment vertical="center"/>
    </xf>
    <xf numFmtId="0" fontId="0" fillId="0" borderId="0" xfId="0" applyFont="1" applyAlignment="1">
      <alignment vertical="top"/>
    </xf>
    <xf numFmtId="0" fontId="27" fillId="0" borderId="42" xfId="0" applyNumberFormat="1" applyFont="1" applyFill="1" applyBorder="1" applyAlignment="1">
      <alignment vertical="center"/>
    </xf>
    <xf numFmtId="3" fontId="63" fillId="0" borderId="43" xfId="0" applyNumberFormat="1" applyFont="1" applyFill="1" applyBorder="1" applyAlignment="1">
      <alignment vertical="center" wrapText="1"/>
    </xf>
    <xf numFmtId="185" fontId="43" fillId="0" borderId="44" xfId="0" applyNumberFormat="1" applyFont="1" applyFill="1" applyBorder="1" applyAlignment="1">
      <alignment horizontal="center" vertical="center"/>
    </xf>
    <xf numFmtId="0" fontId="0" fillId="0" borderId="0" xfId="0" applyFont="1" applyBorder="1" applyAlignment="1">
      <alignment/>
    </xf>
    <xf numFmtId="0" fontId="68" fillId="0" borderId="0" xfId="0" applyNumberFormat="1" applyFont="1" applyBorder="1" applyAlignment="1">
      <alignment vertical="center"/>
    </xf>
    <xf numFmtId="0" fontId="4" fillId="0" borderId="0" xfId="0" applyFont="1" applyBorder="1" applyAlignment="1">
      <alignment horizontal="right" vertical="center"/>
    </xf>
    <xf numFmtId="0" fontId="43" fillId="0" borderId="0" xfId="0" applyFont="1" applyBorder="1" applyAlignment="1">
      <alignment vertical="center"/>
    </xf>
    <xf numFmtId="38" fontId="69" fillId="0" borderId="0" xfId="49" applyNumberFormat="1" applyFont="1" applyBorder="1" applyAlignment="1">
      <alignment vertical="center" wrapText="1"/>
    </xf>
    <xf numFmtId="0" fontId="68" fillId="0" borderId="45" xfId="0" applyNumberFormat="1" applyFont="1" applyBorder="1" applyAlignment="1">
      <alignment vertical="center"/>
    </xf>
    <xf numFmtId="186" fontId="43" fillId="0" borderId="0" xfId="0" applyNumberFormat="1" applyFont="1" applyBorder="1" applyAlignment="1">
      <alignment vertical="center"/>
    </xf>
    <xf numFmtId="38" fontId="64" fillId="0" borderId="0" xfId="49" applyNumberFormat="1" applyFont="1" applyBorder="1" applyAlignment="1">
      <alignment vertical="center" wrapText="1"/>
    </xf>
    <xf numFmtId="38" fontId="64" fillId="0" borderId="15" xfId="49" applyNumberFormat="1" applyFont="1" applyBorder="1" applyAlignment="1">
      <alignment vertical="center" wrapText="1"/>
    </xf>
    <xf numFmtId="0" fontId="3" fillId="0" borderId="10" xfId="0" applyFont="1" applyBorder="1" applyAlignment="1">
      <alignment horizontal="center" vertical="center"/>
    </xf>
    <xf numFmtId="0" fontId="109" fillId="28" borderId="10" xfId="43" applyFill="1" applyBorder="1" applyAlignment="1">
      <alignment horizontal="center" vertical="center"/>
    </xf>
    <xf numFmtId="0" fontId="3" fillId="28" borderId="10" xfId="0" applyFont="1" applyFill="1" applyBorder="1" applyAlignment="1">
      <alignment horizontal="center" vertical="center"/>
    </xf>
    <xf numFmtId="0" fontId="4" fillId="0" borderId="0" xfId="0" applyFont="1" applyAlignment="1">
      <alignment horizontal="center"/>
    </xf>
    <xf numFmtId="0" fontId="8" fillId="0" borderId="46" xfId="0" applyFont="1" applyBorder="1" applyAlignment="1">
      <alignment horizontal="distributed" vertical="center"/>
    </xf>
    <xf numFmtId="0" fontId="8" fillId="0" borderId="12" xfId="0" applyFont="1" applyBorder="1" applyAlignment="1">
      <alignment horizontal="distributed" vertical="center"/>
    </xf>
    <xf numFmtId="0" fontId="8" fillId="0" borderId="25" xfId="0" applyFont="1" applyBorder="1" applyAlignment="1">
      <alignment horizontal="distributed" vertical="center"/>
    </xf>
    <xf numFmtId="0" fontId="37" fillId="0" borderId="11" xfId="0" applyNumberFormat="1" applyFont="1" applyFill="1" applyBorder="1" applyAlignment="1">
      <alignment horizontal="center" vertical="center"/>
    </xf>
    <xf numFmtId="0" fontId="37" fillId="0" borderId="12" xfId="0" applyNumberFormat="1" applyFont="1" applyFill="1" applyBorder="1" applyAlignment="1">
      <alignment horizontal="center" vertical="center"/>
    </xf>
    <xf numFmtId="0" fontId="37" fillId="0" borderId="11"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47" xfId="0" applyNumberFormat="1" applyFont="1" applyFill="1" applyBorder="1" applyAlignment="1">
      <alignment horizontal="center" vertical="center"/>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8" fillId="0" borderId="49" xfId="0" applyFont="1" applyBorder="1" applyAlignment="1">
      <alignment horizontal="distributed" vertical="center"/>
    </xf>
    <xf numFmtId="0" fontId="8" fillId="0" borderId="15" xfId="0" applyFont="1" applyBorder="1" applyAlignment="1">
      <alignment horizontal="distributed" vertical="center"/>
    </xf>
    <xf numFmtId="0" fontId="8" fillId="0" borderId="27" xfId="0" applyFont="1" applyBorder="1" applyAlignment="1">
      <alignment horizontal="distributed" vertical="center"/>
    </xf>
    <xf numFmtId="0" fontId="37" fillId="28" borderId="14" xfId="0" applyNumberFormat="1" applyFont="1" applyFill="1" applyBorder="1" applyAlignment="1">
      <alignment horizontal="center" vertical="center"/>
    </xf>
    <xf numFmtId="0" fontId="37" fillId="28" borderId="15" xfId="0" applyNumberFormat="1" applyFont="1" applyFill="1" applyBorder="1" applyAlignment="1">
      <alignment horizontal="center" vertical="center"/>
    </xf>
    <xf numFmtId="0" fontId="37" fillId="28" borderId="14" xfId="0" applyFont="1" applyFill="1" applyBorder="1" applyAlignment="1">
      <alignment horizontal="center" vertical="center"/>
    </xf>
    <xf numFmtId="0" fontId="37" fillId="28" borderId="27" xfId="0" applyFont="1" applyFill="1" applyBorder="1" applyAlignment="1">
      <alignment horizontal="center" vertical="center"/>
    </xf>
    <xf numFmtId="0" fontId="37" fillId="28" borderId="40" xfId="0" applyNumberFormat="1" applyFont="1" applyFill="1" applyBorder="1" applyAlignment="1">
      <alignment horizontal="center" vertical="center"/>
    </xf>
    <xf numFmtId="0" fontId="4" fillId="0" borderId="50" xfId="0" applyFont="1" applyBorder="1" applyAlignment="1">
      <alignment horizontal="center" vertical="center"/>
    </xf>
    <xf numFmtId="0" fontId="4" fillId="0" borderId="45" xfId="0" applyFont="1" applyBorder="1" applyAlignment="1">
      <alignment horizontal="center" vertical="center"/>
    </xf>
    <xf numFmtId="0" fontId="4" fillId="0" borderId="51"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8" fillId="0" borderId="0" xfId="0" applyFont="1" applyBorder="1" applyAlignment="1">
      <alignment horizontal="center" vertical="center"/>
    </xf>
    <xf numFmtId="0" fontId="11" fillId="0" borderId="45" xfId="0" applyFont="1" applyBorder="1" applyAlignment="1">
      <alignment horizontal="center" vertical="center" textRotation="255"/>
    </xf>
    <xf numFmtId="0" fontId="57" fillId="0" borderId="52" xfId="0" applyFont="1" applyFill="1" applyBorder="1" applyAlignment="1">
      <alignment horizontal="center" vertical="center" wrapText="1"/>
    </xf>
    <xf numFmtId="0" fontId="57" fillId="0" borderId="34" xfId="0" applyFont="1" applyFill="1" applyBorder="1" applyAlignment="1">
      <alignment horizontal="center" vertical="center" wrapText="1"/>
    </xf>
    <xf numFmtId="0" fontId="57" fillId="0" borderId="53" xfId="0" applyFont="1" applyFill="1" applyBorder="1" applyAlignment="1">
      <alignment horizontal="center" vertical="center" wrapText="1"/>
    </xf>
    <xf numFmtId="0" fontId="59" fillId="0" borderId="52" xfId="0" applyFont="1" applyBorder="1" applyAlignment="1">
      <alignment horizontal="center" vertical="center"/>
    </xf>
    <xf numFmtId="0" fontId="59" fillId="0" borderId="34" xfId="0" applyFont="1" applyBorder="1" applyAlignment="1">
      <alignment horizontal="center" vertical="center"/>
    </xf>
    <xf numFmtId="0" fontId="59"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31" xfId="0" applyFont="1" applyBorder="1" applyAlignment="1">
      <alignment horizontal="center" vertical="center"/>
    </xf>
    <xf numFmtId="0" fontId="13" fillId="0" borderId="55" xfId="0" applyFont="1" applyBorder="1" applyAlignment="1">
      <alignment horizontal="center" vertical="center"/>
    </xf>
    <xf numFmtId="182" fontId="14" fillId="34" borderId="56" xfId="0" applyNumberFormat="1" applyFont="1" applyFill="1" applyBorder="1" applyAlignment="1">
      <alignment horizontal="center" vertical="center"/>
    </xf>
    <xf numFmtId="0" fontId="15" fillId="34" borderId="31" xfId="0" applyFont="1" applyFill="1" applyBorder="1" applyAlignment="1">
      <alignment/>
    </xf>
    <xf numFmtId="0" fontId="22" fillId="0" borderId="57" xfId="0" applyFont="1" applyBorder="1" applyAlignment="1">
      <alignment horizontal="center" vertical="center" wrapText="1"/>
    </xf>
    <xf numFmtId="0" fontId="22" fillId="0" borderId="58" xfId="0" applyFont="1" applyBorder="1" applyAlignment="1">
      <alignment horizontal="center" vertical="center" wrapText="1"/>
    </xf>
    <xf numFmtId="0" fontId="24" fillId="35" borderId="31" xfId="0" applyFont="1" applyFill="1" applyBorder="1" applyAlignment="1">
      <alignment horizontal="center" vertical="center" wrapText="1"/>
    </xf>
    <xf numFmtId="0" fontId="23" fillId="35" borderId="57" xfId="0" applyFont="1" applyFill="1" applyBorder="1" applyAlignment="1">
      <alignment horizontal="center" vertical="center"/>
    </xf>
    <xf numFmtId="0" fontId="23" fillId="35" borderId="31" xfId="0" applyFont="1" applyFill="1" applyBorder="1" applyAlignment="1">
      <alignment horizontal="center" vertical="center"/>
    </xf>
    <xf numFmtId="0" fontId="23" fillId="35" borderId="59" xfId="0" applyFont="1" applyFill="1" applyBorder="1" applyAlignment="1">
      <alignment horizontal="center" vertical="center"/>
    </xf>
    <xf numFmtId="0" fontId="13" fillId="0" borderId="60" xfId="0" applyFont="1" applyBorder="1" applyAlignment="1">
      <alignment horizontal="center" vertical="center"/>
    </xf>
    <xf numFmtId="0" fontId="13" fillId="0" borderId="43" xfId="0" applyFont="1" applyBorder="1" applyAlignment="1">
      <alignment horizontal="center" vertical="center"/>
    </xf>
    <xf numFmtId="0" fontId="13" fillId="0" borderId="61" xfId="0" applyFont="1" applyBorder="1" applyAlignment="1">
      <alignment horizontal="center" vertical="center"/>
    </xf>
    <xf numFmtId="0" fontId="14" fillId="34" borderId="62" xfId="0" applyFont="1" applyFill="1" applyBorder="1" applyAlignment="1">
      <alignment horizontal="center" vertical="center"/>
    </xf>
    <xf numFmtId="0" fontId="14" fillId="34" borderId="43" xfId="0" applyFont="1" applyFill="1" applyBorder="1" applyAlignment="1">
      <alignment horizontal="center" vertical="center"/>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43" xfId="0" applyFont="1" applyBorder="1" applyAlignment="1">
      <alignment horizontal="center" vertical="center" wrapText="1"/>
    </xf>
    <xf numFmtId="0" fontId="24" fillId="35" borderId="62" xfId="0" applyFont="1" applyFill="1" applyBorder="1" applyAlignment="1">
      <alignment horizontal="center" vertical="center" wrapText="1"/>
    </xf>
    <xf numFmtId="0" fontId="24" fillId="35" borderId="63" xfId="0" applyFont="1" applyFill="1" applyBorder="1" applyAlignment="1">
      <alignment horizontal="center" vertical="center" wrapText="1"/>
    </xf>
    <xf numFmtId="0" fontId="23" fillId="35" borderId="43" xfId="0" applyFont="1" applyFill="1" applyBorder="1" applyAlignment="1">
      <alignment horizontal="distributed" vertical="center"/>
    </xf>
    <xf numFmtId="0" fontId="14" fillId="34" borderId="63" xfId="0" applyFont="1" applyFill="1" applyBorder="1" applyAlignment="1">
      <alignment horizontal="center" vertical="center"/>
    </xf>
    <xf numFmtId="0" fontId="22" fillId="0" borderId="64" xfId="0" applyFont="1" applyBorder="1" applyAlignment="1">
      <alignment horizontal="center" vertical="center" wrapText="1"/>
    </xf>
    <xf numFmtId="0" fontId="24" fillId="35" borderId="43" xfId="0" applyFont="1" applyFill="1" applyBorder="1" applyAlignment="1">
      <alignment horizontal="center" vertical="center" wrapText="1"/>
    </xf>
    <xf numFmtId="0" fontId="23" fillId="35" borderId="64" xfId="0" applyFont="1" applyFill="1" applyBorder="1" applyAlignment="1">
      <alignment horizontal="distributed" vertical="center"/>
    </xf>
    <xf numFmtId="0" fontId="23" fillId="35" borderId="44" xfId="0" applyFont="1" applyFill="1" applyBorder="1" applyAlignment="1">
      <alignment horizontal="distributed" vertical="center"/>
    </xf>
    <xf numFmtId="0" fontId="24" fillId="35" borderId="56" xfId="0" applyFont="1" applyFill="1" applyBorder="1" applyAlignment="1">
      <alignment horizontal="center" vertical="center" wrapText="1"/>
    </xf>
    <xf numFmtId="0" fontId="24" fillId="35" borderId="58" xfId="0" applyFont="1" applyFill="1" applyBorder="1" applyAlignment="1">
      <alignment horizontal="center" vertical="center" wrapText="1"/>
    </xf>
    <xf numFmtId="0" fontId="58" fillId="0" borderId="52"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27" fillId="0" borderId="65" xfId="0" applyNumberFormat="1" applyFont="1" applyFill="1" applyBorder="1" applyAlignment="1">
      <alignment horizontal="center" vertical="center" wrapText="1"/>
    </xf>
    <xf numFmtId="0" fontId="27" fillId="0" borderId="34" xfId="0" applyNumberFormat="1" applyFont="1" applyFill="1" applyBorder="1" applyAlignment="1">
      <alignment horizontal="center" vertical="center" wrapText="1"/>
    </xf>
    <xf numFmtId="0" fontId="27" fillId="0" borderId="66" xfId="0" applyNumberFormat="1"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5" fillId="0" borderId="65" xfId="0" applyFont="1" applyBorder="1" applyAlignment="1">
      <alignment horizontal="center" vertical="center"/>
    </xf>
    <xf numFmtId="0" fontId="25" fillId="0" borderId="34" xfId="0" applyFont="1" applyBorder="1" applyAlignment="1">
      <alignment horizontal="center" vertical="center"/>
    </xf>
    <xf numFmtId="0" fontId="25" fillId="0" borderId="67" xfId="0" applyNumberFormat="1" applyFont="1" applyBorder="1" applyAlignment="1">
      <alignment horizontal="center" vertical="center"/>
    </xf>
    <xf numFmtId="0" fontId="25" fillId="0" borderId="34" xfId="0" applyNumberFormat="1" applyFont="1" applyBorder="1" applyAlignment="1">
      <alignment horizontal="center" vertical="center"/>
    </xf>
    <xf numFmtId="0" fontId="25" fillId="0" borderId="36" xfId="0" applyNumberFormat="1" applyFont="1" applyBorder="1" applyAlignment="1">
      <alignment horizontal="center" vertical="center"/>
    </xf>
    <xf numFmtId="0" fontId="25" fillId="0" borderId="53" xfId="0" applyFont="1" applyBorder="1" applyAlignment="1">
      <alignment horizontal="center" vertical="center"/>
    </xf>
    <xf numFmtId="0" fontId="16" fillId="0" borderId="68" xfId="0" applyFont="1" applyFill="1" applyBorder="1" applyAlignment="1">
      <alignment horizontal="center" vertical="center"/>
    </xf>
    <xf numFmtId="0" fontId="16" fillId="0" borderId="69" xfId="0" applyFont="1" applyFill="1" applyBorder="1" applyAlignment="1">
      <alignment horizontal="center" vertical="center"/>
    </xf>
    <xf numFmtId="3" fontId="25" fillId="0" borderId="62" xfId="0" applyNumberFormat="1" applyFont="1" applyFill="1" applyBorder="1" applyAlignment="1">
      <alignment vertical="center"/>
    </xf>
    <xf numFmtId="3" fontId="25" fillId="0" borderId="63" xfId="0" applyNumberFormat="1" applyFont="1" applyFill="1" applyBorder="1" applyAlignment="1">
      <alignment vertical="center"/>
    </xf>
    <xf numFmtId="183" fontId="26" fillId="28" borderId="64" xfId="0" applyNumberFormat="1" applyFont="1" applyFill="1" applyBorder="1" applyAlignment="1">
      <alignment horizontal="right" vertical="center"/>
    </xf>
    <xf numFmtId="183" fontId="26" fillId="28" borderId="43" xfId="0" applyNumberFormat="1" applyFont="1" applyFill="1" applyBorder="1" applyAlignment="1">
      <alignment horizontal="right" vertical="center"/>
    </xf>
    <xf numFmtId="183" fontId="26" fillId="28" borderId="44" xfId="0" applyNumberFormat="1" applyFont="1" applyFill="1" applyBorder="1" applyAlignment="1">
      <alignment horizontal="right" vertical="center"/>
    </xf>
    <xf numFmtId="0" fontId="16" fillId="0" borderId="70" xfId="0" applyFont="1" applyFill="1" applyBorder="1" applyAlignment="1">
      <alignment horizontal="center" vertical="center"/>
    </xf>
    <xf numFmtId="0" fontId="18" fillId="0" borderId="23" xfId="0" applyFont="1" applyFill="1" applyBorder="1" applyAlignment="1">
      <alignment/>
    </xf>
    <xf numFmtId="0" fontId="18" fillId="0" borderId="37" xfId="0" applyFont="1" applyFill="1" applyBorder="1" applyAlignment="1">
      <alignment/>
    </xf>
    <xf numFmtId="0" fontId="16" fillId="0" borderId="38" xfId="0" applyFont="1" applyFill="1" applyBorder="1" applyAlignment="1">
      <alignment horizontal="distributed" vertical="center"/>
    </xf>
    <xf numFmtId="0" fontId="16" fillId="0" borderId="23" xfId="0" applyFont="1" applyFill="1" applyBorder="1" applyAlignment="1">
      <alignment horizontal="distributed" vertical="center"/>
    </xf>
    <xf numFmtId="3" fontId="25" fillId="0" borderId="38" xfId="0" applyNumberFormat="1" applyFont="1" applyFill="1" applyBorder="1" applyAlignment="1">
      <alignment vertical="center"/>
    </xf>
    <xf numFmtId="3" fontId="25" fillId="0" borderId="71" xfId="0" applyNumberFormat="1" applyFont="1" applyFill="1" applyBorder="1" applyAlignment="1">
      <alignment vertical="center"/>
    </xf>
    <xf numFmtId="3" fontId="21" fillId="28" borderId="23" xfId="0" applyNumberFormat="1" applyFont="1" applyFill="1" applyBorder="1" applyAlignment="1">
      <alignment horizontal="center" vertical="center"/>
    </xf>
    <xf numFmtId="3" fontId="26" fillId="28" borderId="23" xfId="0" applyNumberFormat="1" applyFont="1" applyFill="1" applyBorder="1" applyAlignment="1">
      <alignment horizontal="right" vertical="center"/>
    </xf>
    <xf numFmtId="184" fontId="16" fillId="0" borderId="38" xfId="0" applyNumberFormat="1" applyFont="1" applyFill="1" applyBorder="1" applyAlignment="1">
      <alignment horizontal="distributed" vertical="center"/>
    </xf>
    <xf numFmtId="184" fontId="16" fillId="0" borderId="23" xfId="0" applyNumberFormat="1" applyFont="1" applyFill="1" applyBorder="1" applyAlignment="1">
      <alignment horizontal="distributed" vertical="center"/>
    </xf>
    <xf numFmtId="3" fontId="25" fillId="0" borderId="24" xfId="0" applyNumberFormat="1" applyFont="1" applyFill="1" applyBorder="1" applyAlignment="1">
      <alignment vertical="center"/>
    </xf>
    <xf numFmtId="3" fontId="27" fillId="0" borderId="72" xfId="0" applyNumberFormat="1" applyFont="1" applyFill="1" applyBorder="1" applyAlignment="1">
      <alignment vertical="center"/>
    </xf>
    <xf numFmtId="3" fontId="27" fillId="0" borderId="73" xfId="0" applyNumberFormat="1" applyFont="1" applyFill="1" applyBorder="1" applyAlignment="1">
      <alignment vertical="center"/>
    </xf>
    <xf numFmtId="184" fontId="26" fillId="0" borderId="74" xfId="0" applyNumberFormat="1" applyFont="1" applyFill="1" applyBorder="1" applyAlignment="1">
      <alignment vertical="center"/>
    </xf>
    <xf numFmtId="184" fontId="26" fillId="0" borderId="75" xfId="0" applyNumberFormat="1" applyFont="1" applyFill="1" applyBorder="1" applyAlignment="1">
      <alignment vertical="center"/>
    </xf>
    <xf numFmtId="184" fontId="26" fillId="0" borderId="76" xfId="0" applyNumberFormat="1" applyFont="1" applyFill="1" applyBorder="1" applyAlignment="1">
      <alignment vertical="center"/>
    </xf>
    <xf numFmtId="0" fontId="16" fillId="0" borderId="23" xfId="0" applyFont="1" applyFill="1" applyBorder="1" applyAlignment="1">
      <alignment horizontal="center" vertical="center"/>
    </xf>
    <xf numFmtId="0" fontId="16" fillId="0" borderId="37" xfId="0" applyFont="1" applyFill="1" applyBorder="1" applyAlignment="1">
      <alignment horizontal="center" vertical="center"/>
    </xf>
    <xf numFmtId="183" fontId="26" fillId="28" borderId="23" xfId="0" applyNumberFormat="1" applyFont="1" applyFill="1" applyBorder="1" applyAlignment="1">
      <alignment vertical="center"/>
    </xf>
    <xf numFmtId="183" fontId="26" fillId="28" borderId="41" xfId="0" applyNumberFormat="1" applyFont="1" applyFill="1" applyBorder="1" applyAlignment="1">
      <alignment vertical="center"/>
    </xf>
    <xf numFmtId="0" fontId="16" fillId="0" borderId="49"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4" xfId="0" applyFont="1" applyFill="1" applyBorder="1" applyAlignment="1">
      <alignment horizontal="distributed" vertical="center"/>
    </xf>
    <xf numFmtId="0" fontId="16" fillId="0" borderId="15" xfId="0" applyFont="1" applyFill="1" applyBorder="1" applyAlignment="1">
      <alignment horizontal="distributed" vertical="center"/>
    </xf>
    <xf numFmtId="0" fontId="16" fillId="0" borderId="77" xfId="0" applyFont="1" applyFill="1" applyBorder="1" applyAlignment="1">
      <alignment horizontal="distributed" vertical="center"/>
    </xf>
    <xf numFmtId="3" fontId="25" fillId="0" borderId="64" xfId="0" applyNumberFormat="1" applyFont="1" applyFill="1" applyBorder="1" applyAlignment="1">
      <alignment horizontal="right" vertical="center"/>
    </xf>
    <xf numFmtId="3" fontId="25" fillId="0" borderId="43" xfId="0" applyNumberFormat="1" applyFont="1" applyFill="1" applyBorder="1" applyAlignment="1">
      <alignment horizontal="right" vertical="center"/>
    </xf>
    <xf numFmtId="3" fontId="25" fillId="0" borderId="61" xfId="0" applyNumberFormat="1" applyFont="1" applyFill="1" applyBorder="1" applyAlignment="1">
      <alignment horizontal="right" vertical="center"/>
    </xf>
    <xf numFmtId="183" fontId="124" fillId="28" borderId="14" xfId="0" applyNumberFormat="1" applyFont="1" applyFill="1" applyBorder="1" applyAlignment="1">
      <alignment vertical="center"/>
    </xf>
    <xf numFmtId="183" fontId="124" fillId="28" borderId="15" xfId="0" applyNumberFormat="1" applyFont="1" applyFill="1" applyBorder="1" applyAlignment="1">
      <alignment vertical="center"/>
    </xf>
    <xf numFmtId="183" fontId="124" fillId="28" borderId="40" xfId="0" applyNumberFormat="1" applyFont="1" applyFill="1" applyBorder="1" applyAlignment="1">
      <alignment vertical="center"/>
    </xf>
    <xf numFmtId="0" fontId="18" fillId="0" borderId="15" xfId="0" applyFont="1" applyFill="1" applyBorder="1" applyAlignment="1">
      <alignment horizontal="center"/>
    </xf>
    <xf numFmtId="0" fontId="18" fillId="0" borderId="27" xfId="0" applyFont="1" applyFill="1" applyBorder="1" applyAlignment="1">
      <alignment horizontal="center"/>
    </xf>
    <xf numFmtId="3" fontId="27" fillId="0" borderId="78" xfId="0" applyNumberFormat="1" applyFont="1" applyFill="1" applyBorder="1" applyAlignment="1">
      <alignment horizontal="right" vertical="center"/>
    </xf>
    <xf numFmtId="0" fontId="27" fillId="0" borderId="15" xfId="0" applyFont="1" applyFill="1" applyBorder="1" applyAlignment="1">
      <alignment horizontal="right" vertical="center"/>
    </xf>
    <xf numFmtId="0" fontId="27" fillId="0" borderId="27" xfId="0" applyFont="1" applyFill="1" applyBorder="1" applyAlignment="1">
      <alignment horizontal="right" vertical="center"/>
    </xf>
    <xf numFmtId="183" fontId="124" fillId="28" borderId="14" xfId="0" applyNumberFormat="1" applyFont="1" applyFill="1" applyBorder="1" applyAlignment="1">
      <alignment horizontal="center" vertical="center"/>
    </xf>
    <xf numFmtId="183" fontId="124" fillId="28" borderId="15" xfId="0" applyNumberFormat="1" applyFont="1" applyFill="1" applyBorder="1" applyAlignment="1">
      <alignment horizontal="center" vertical="center"/>
    </xf>
    <xf numFmtId="183" fontId="124" fillId="28" borderId="40" xfId="0" applyNumberFormat="1" applyFont="1" applyFill="1" applyBorder="1" applyAlignment="1">
      <alignment horizontal="center" vertical="center"/>
    </xf>
    <xf numFmtId="0" fontId="16" fillId="0" borderId="79" xfId="0" applyFont="1" applyFill="1" applyBorder="1" applyAlignment="1">
      <alignment horizontal="center" vertical="center"/>
    </xf>
    <xf numFmtId="0" fontId="16" fillId="0" borderId="80" xfId="0" applyFont="1" applyFill="1" applyBorder="1" applyAlignment="1">
      <alignment horizontal="center" vertical="center"/>
    </xf>
    <xf numFmtId="3" fontId="25" fillId="0" borderId="14" xfId="0" applyNumberFormat="1" applyFont="1" applyFill="1" applyBorder="1" applyAlignment="1">
      <alignment vertical="center"/>
    </xf>
    <xf numFmtId="3" fontId="25" fillId="0" borderId="77" xfId="0" applyNumberFormat="1" applyFont="1" applyFill="1" applyBorder="1" applyAlignment="1">
      <alignment vertical="center"/>
    </xf>
    <xf numFmtId="3" fontId="25" fillId="0" borderId="15" xfId="0" applyNumberFormat="1" applyFont="1" applyFill="1" applyBorder="1" applyAlignment="1">
      <alignment horizontal="right" vertical="center"/>
    </xf>
    <xf numFmtId="183" fontId="26" fillId="28" borderId="24" xfId="0" applyNumberFormat="1" applyFont="1" applyFill="1" applyBorder="1" applyAlignment="1">
      <alignment horizontal="right" vertical="center"/>
    </xf>
    <xf numFmtId="183" fontId="26" fillId="28" borderId="23" xfId="0" applyNumberFormat="1" applyFont="1" applyFill="1" applyBorder="1" applyAlignment="1">
      <alignment horizontal="right" vertical="center"/>
    </xf>
    <xf numFmtId="183" fontId="26" fillId="28" borderId="41" xfId="0" applyNumberFormat="1" applyFont="1" applyFill="1" applyBorder="1" applyAlignment="1">
      <alignment horizontal="right" vertical="center"/>
    </xf>
    <xf numFmtId="0" fontId="16" fillId="0" borderId="46" xfId="0" applyFont="1" applyFill="1" applyBorder="1" applyAlignment="1">
      <alignment horizontal="center" vertical="center"/>
    </xf>
    <xf numFmtId="0" fontId="18" fillId="0" borderId="12" xfId="0" applyFont="1" applyFill="1" applyBorder="1" applyAlignment="1">
      <alignment/>
    </xf>
    <xf numFmtId="0" fontId="18" fillId="0" borderId="25" xfId="0" applyFont="1" applyFill="1" applyBorder="1" applyAlignment="1">
      <alignment/>
    </xf>
    <xf numFmtId="0" fontId="16" fillId="0" borderId="11" xfId="0" applyFont="1" applyFill="1" applyBorder="1" applyAlignment="1">
      <alignment horizontal="distributed" vertical="center"/>
    </xf>
    <xf numFmtId="0" fontId="16" fillId="0" borderId="12" xfId="0" applyFont="1" applyFill="1" applyBorder="1" applyAlignment="1">
      <alignment horizontal="distributed" vertical="center"/>
    </xf>
    <xf numFmtId="3" fontId="25" fillId="0" borderId="11" xfId="0" applyNumberFormat="1" applyFont="1" applyFill="1" applyBorder="1" applyAlignment="1">
      <alignment vertical="center"/>
    </xf>
    <xf numFmtId="3" fontId="25" fillId="0" borderId="81" xfId="0" applyNumberFormat="1" applyFont="1" applyFill="1" applyBorder="1" applyAlignment="1">
      <alignment vertical="center"/>
    </xf>
    <xf numFmtId="3" fontId="21" fillId="28" borderId="12" xfId="0" applyNumberFormat="1" applyFont="1" applyFill="1" applyBorder="1" applyAlignment="1">
      <alignment horizontal="center" vertical="center"/>
    </xf>
    <xf numFmtId="3" fontId="26" fillId="28" borderId="12" xfId="0" applyNumberFormat="1" applyFont="1" applyFill="1" applyBorder="1" applyAlignment="1">
      <alignment horizontal="right" vertical="center"/>
    </xf>
    <xf numFmtId="3" fontId="25" fillId="0" borderId="23" xfId="0" applyNumberFormat="1" applyFont="1" applyFill="1" applyBorder="1" applyAlignment="1">
      <alignment vertical="center"/>
    </xf>
    <xf numFmtId="184" fontId="26" fillId="28" borderId="24" xfId="0" applyNumberFormat="1" applyFont="1" applyFill="1" applyBorder="1" applyAlignment="1">
      <alignment vertical="center"/>
    </xf>
    <xf numFmtId="184" fontId="26" fillId="28" borderId="23" xfId="0" applyNumberFormat="1" applyFont="1" applyFill="1" applyBorder="1" applyAlignment="1">
      <alignment vertical="center"/>
    </xf>
    <xf numFmtId="184" fontId="26" fillId="28" borderId="41" xfId="0" applyNumberFormat="1" applyFont="1" applyFill="1" applyBorder="1" applyAlignment="1">
      <alignment vertical="center"/>
    </xf>
    <xf numFmtId="0" fontId="25" fillId="0" borderId="38" xfId="0" applyFont="1" applyFill="1" applyBorder="1" applyAlignment="1">
      <alignment vertical="center"/>
    </xf>
    <xf numFmtId="0" fontId="25" fillId="0" borderId="23" xfId="0" applyFont="1" applyFill="1" applyBorder="1" applyAlignment="1">
      <alignment vertical="center"/>
    </xf>
    <xf numFmtId="0" fontId="25" fillId="0" borderId="71" xfId="0" applyFont="1" applyFill="1" applyBorder="1" applyAlignment="1">
      <alignment vertical="center"/>
    </xf>
    <xf numFmtId="0" fontId="16" fillId="0" borderId="71" xfId="0" applyFont="1" applyFill="1" applyBorder="1" applyAlignment="1">
      <alignment horizontal="distributed" vertical="center"/>
    </xf>
    <xf numFmtId="3" fontId="25" fillId="0" borderId="24" xfId="0" applyNumberFormat="1" applyFont="1" applyFill="1" applyBorder="1" applyAlignment="1">
      <alignment horizontal="right" vertical="center"/>
    </xf>
    <xf numFmtId="3" fontId="25" fillId="0" borderId="23" xfId="0" applyNumberFormat="1" applyFont="1" applyFill="1" applyBorder="1" applyAlignment="1">
      <alignment horizontal="right" vertical="center"/>
    </xf>
    <xf numFmtId="3" fontId="25" fillId="0" borderId="37" xfId="0" applyNumberFormat="1" applyFont="1" applyFill="1" applyBorder="1" applyAlignment="1">
      <alignment horizontal="right" vertical="center"/>
    </xf>
    <xf numFmtId="183" fontId="124" fillId="28" borderId="38" xfId="0" applyNumberFormat="1" applyFont="1" applyFill="1" applyBorder="1" applyAlignment="1">
      <alignment vertical="center"/>
    </xf>
    <xf numFmtId="183" fontId="124" fillId="28" borderId="23" xfId="0" applyNumberFormat="1" applyFont="1" applyFill="1" applyBorder="1" applyAlignment="1">
      <alignment vertical="center"/>
    </xf>
    <xf numFmtId="183" fontId="124" fillId="28" borderId="41" xfId="0" applyNumberFormat="1" applyFont="1" applyFill="1" applyBorder="1" applyAlignment="1">
      <alignment vertical="center"/>
    </xf>
    <xf numFmtId="0" fontId="18" fillId="0" borderId="23" xfId="0" applyFont="1" applyFill="1" applyBorder="1" applyAlignment="1">
      <alignment horizontal="center"/>
    </xf>
    <xf numFmtId="0" fontId="18" fillId="0" borderId="37" xfId="0" applyFont="1" applyFill="1" applyBorder="1" applyAlignment="1">
      <alignment horizontal="center"/>
    </xf>
    <xf numFmtId="0" fontId="16" fillId="0" borderId="38" xfId="0" applyFont="1" applyFill="1" applyBorder="1" applyAlignment="1">
      <alignment horizontal="center" vertical="center"/>
    </xf>
    <xf numFmtId="0" fontId="27" fillId="0" borderId="24" xfId="0" applyNumberFormat="1" applyFont="1" applyFill="1" applyBorder="1" applyAlignment="1">
      <alignment horizontal="right" vertical="center"/>
    </xf>
    <xf numFmtId="0" fontId="27" fillId="0" borderId="23" xfId="0" applyNumberFormat="1" applyFont="1" applyFill="1" applyBorder="1" applyAlignment="1">
      <alignment horizontal="right" vertical="center"/>
    </xf>
    <xf numFmtId="0" fontId="27" fillId="0" borderId="37" xfId="0" applyNumberFormat="1" applyFont="1" applyFill="1" applyBorder="1" applyAlignment="1">
      <alignment horizontal="right" vertical="center"/>
    </xf>
    <xf numFmtId="183" fontId="124" fillId="28" borderId="38" xfId="0" applyNumberFormat="1" applyFont="1" applyFill="1" applyBorder="1" applyAlignment="1">
      <alignment horizontal="center" vertical="center"/>
    </xf>
    <xf numFmtId="183" fontId="124" fillId="28" borderId="23" xfId="0" applyNumberFormat="1" applyFont="1" applyFill="1" applyBorder="1" applyAlignment="1">
      <alignment horizontal="center" vertical="center"/>
    </xf>
    <xf numFmtId="183" fontId="124" fillId="28" borderId="41" xfId="0" applyNumberFormat="1" applyFont="1" applyFill="1" applyBorder="1" applyAlignment="1">
      <alignment horizontal="center" vertical="center"/>
    </xf>
    <xf numFmtId="0" fontId="16" fillId="0" borderId="82" xfId="0" applyFont="1" applyFill="1" applyBorder="1" applyAlignment="1">
      <alignment horizontal="center" vertical="center"/>
    </xf>
    <xf numFmtId="0" fontId="16" fillId="0" borderId="10" xfId="0" applyFont="1" applyFill="1" applyBorder="1" applyAlignment="1">
      <alignment horizontal="center" vertical="center"/>
    </xf>
    <xf numFmtId="183" fontId="26" fillId="28" borderId="78" xfId="0" applyNumberFormat="1" applyFont="1" applyFill="1" applyBorder="1" applyAlignment="1">
      <alignment horizontal="right" vertical="center"/>
    </xf>
    <xf numFmtId="183" fontId="26" fillId="28" borderId="15" xfId="0" applyNumberFormat="1" applyFont="1" applyFill="1" applyBorder="1" applyAlignment="1">
      <alignment horizontal="right" vertical="center"/>
    </xf>
    <xf numFmtId="183" fontId="26" fillId="28" borderId="40" xfId="0" applyNumberFormat="1" applyFont="1" applyFill="1" applyBorder="1" applyAlignment="1">
      <alignment horizontal="right" vertical="center"/>
    </xf>
    <xf numFmtId="0" fontId="33" fillId="0" borderId="83" xfId="0" applyFont="1" applyFill="1" applyBorder="1" applyAlignment="1">
      <alignment horizontal="left" vertical="center" shrinkToFit="1"/>
    </xf>
    <xf numFmtId="0" fontId="33" fillId="0" borderId="84" xfId="0" applyFont="1" applyFill="1" applyBorder="1" applyAlignment="1">
      <alignment horizontal="left" vertical="center" shrinkToFit="1"/>
    </xf>
    <xf numFmtId="0" fontId="33" fillId="0" borderId="85" xfId="0" applyFont="1" applyFill="1" applyBorder="1" applyAlignment="1">
      <alignment horizontal="left" vertical="center" shrinkToFit="1"/>
    </xf>
    <xf numFmtId="3" fontId="27" fillId="0" borderId="24" xfId="0" applyNumberFormat="1" applyFont="1" applyFill="1" applyBorder="1" applyAlignment="1">
      <alignment horizontal="right" vertical="center"/>
    </xf>
    <xf numFmtId="0" fontId="27" fillId="0" borderId="23" xfId="0" applyFont="1" applyFill="1" applyBorder="1" applyAlignment="1">
      <alignment horizontal="right" vertical="center"/>
    </xf>
    <xf numFmtId="0" fontId="27" fillId="0" borderId="37" xfId="0" applyFont="1" applyFill="1" applyBorder="1" applyAlignment="1">
      <alignment horizontal="right" vertical="center"/>
    </xf>
    <xf numFmtId="3" fontId="27" fillId="0" borderId="38" xfId="0" applyNumberFormat="1" applyFont="1" applyFill="1" applyBorder="1" applyAlignment="1">
      <alignment vertical="center"/>
    </xf>
    <xf numFmtId="3" fontId="27" fillId="0" borderId="71" xfId="0" applyNumberFormat="1" applyFont="1" applyFill="1" applyBorder="1" applyAlignment="1">
      <alignment vertical="center"/>
    </xf>
    <xf numFmtId="0" fontId="16" fillId="0" borderId="71" xfId="0" applyFont="1" applyFill="1" applyBorder="1" applyAlignment="1">
      <alignment horizontal="center" vertical="center"/>
    </xf>
    <xf numFmtId="0" fontId="16" fillId="0" borderId="86" xfId="0" applyFont="1" applyFill="1" applyBorder="1" applyAlignment="1">
      <alignment horizontal="center" vertical="center"/>
    </xf>
    <xf numFmtId="0" fontId="18" fillId="0" borderId="42" xfId="0" applyFont="1" applyFill="1" applyBorder="1" applyAlignment="1">
      <alignment horizontal="center"/>
    </xf>
    <xf numFmtId="0" fontId="18" fillId="0" borderId="87" xfId="0" applyFont="1" applyFill="1" applyBorder="1" applyAlignment="1">
      <alignment horizontal="center"/>
    </xf>
    <xf numFmtId="0" fontId="16" fillId="0" borderId="88" xfId="0" applyFont="1" applyFill="1" applyBorder="1" applyAlignment="1">
      <alignment horizontal="center" vertical="center"/>
    </xf>
    <xf numFmtId="0" fontId="16" fillId="0" borderId="42" xfId="0" applyFont="1" applyFill="1" applyBorder="1" applyAlignment="1">
      <alignment horizontal="center" vertical="center"/>
    </xf>
    <xf numFmtId="3" fontId="25" fillId="0" borderId="89" xfId="0" applyNumberFormat="1" applyFont="1" applyFill="1" applyBorder="1" applyAlignment="1">
      <alignment horizontal="right" vertical="center"/>
    </xf>
    <xf numFmtId="0" fontId="25" fillId="0" borderId="42" xfId="0" applyFont="1" applyFill="1" applyBorder="1" applyAlignment="1">
      <alignment horizontal="right" vertical="center"/>
    </xf>
    <xf numFmtId="0" fontId="25" fillId="0" borderId="87" xfId="0" applyFont="1" applyFill="1" applyBorder="1" applyAlignment="1">
      <alignment horizontal="right" vertical="center"/>
    </xf>
    <xf numFmtId="183" fontId="124" fillId="28" borderId="88" xfId="0" applyNumberFormat="1" applyFont="1" applyFill="1" applyBorder="1" applyAlignment="1">
      <alignment horizontal="center" vertical="center"/>
    </xf>
    <xf numFmtId="183" fontId="124" fillId="28" borderId="42" xfId="0" applyNumberFormat="1" applyFont="1" applyFill="1" applyBorder="1" applyAlignment="1">
      <alignment horizontal="center" vertical="center"/>
    </xf>
    <xf numFmtId="183" fontId="124" fillId="28" borderId="90" xfId="0" applyNumberFormat="1" applyFont="1" applyFill="1" applyBorder="1" applyAlignment="1">
      <alignment horizontal="center" vertical="center"/>
    </xf>
    <xf numFmtId="3" fontId="25" fillId="0" borderId="38" xfId="0" applyNumberFormat="1" applyFont="1" applyFill="1" applyBorder="1" applyAlignment="1">
      <alignment horizontal="right" vertical="center"/>
    </xf>
    <xf numFmtId="3" fontId="25" fillId="0" borderId="71" xfId="0" applyNumberFormat="1" applyFont="1" applyFill="1" applyBorder="1" applyAlignment="1">
      <alignment horizontal="right" vertical="center"/>
    </xf>
    <xf numFmtId="0" fontId="18" fillId="0" borderId="14" xfId="0" applyFont="1" applyFill="1" applyBorder="1" applyAlignment="1">
      <alignment horizontal="distributed" vertical="center"/>
    </xf>
    <xf numFmtId="0" fontId="18" fillId="0" borderId="15" xfId="0" applyFont="1" applyFill="1" applyBorder="1" applyAlignment="1">
      <alignment horizontal="distributed" vertical="center"/>
    </xf>
    <xf numFmtId="3" fontId="27" fillId="0" borderId="14" xfId="0" applyNumberFormat="1" applyFont="1" applyFill="1" applyBorder="1" applyAlignment="1">
      <alignment vertical="center"/>
    </xf>
    <xf numFmtId="3" fontId="27" fillId="0" borderId="77" xfId="0" applyNumberFormat="1" applyFont="1" applyFill="1" applyBorder="1" applyAlignment="1">
      <alignment vertical="center"/>
    </xf>
    <xf numFmtId="3" fontId="26" fillId="28" borderId="41" xfId="0" applyNumberFormat="1" applyFont="1" applyFill="1" applyBorder="1" applyAlignment="1">
      <alignment horizontal="right" vertical="center"/>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NumberFormat="1" applyFont="1" applyFill="1" applyBorder="1" applyAlignment="1">
      <alignment horizontal="distributed" vertical="center"/>
    </xf>
    <xf numFmtId="3" fontId="25" fillId="0" borderId="0" xfId="0" applyNumberFormat="1" applyFont="1" applyFill="1" applyBorder="1" applyAlignment="1">
      <alignment horizontal="right" vertical="center"/>
    </xf>
    <xf numFmtId="183" fontId="124" fillId="0" borderId="0" xfId="0" applyNumberFormat="1" applyFont="1" applyFill="1" applyBorder="1" applyAlignment="1">
      <alignment vertical="center"/>
    </xf>
    <xf numFmtId="183" fontId="124" fillId="0" borderId="48" xfId="0" applyNumberFormat="1" applyFont="1" applyFill="1" applyBorder="1" applyAlignment="1">
      <alignment vertical="center"/>
    </xf>
    <xf numFmtId="0" fontId="16" fillId="0" borderId="91"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94" xfId="0" applyFont="1" applyFill="1" applyBorder="1" applyAlignment="1">
      <alignment horizontal="distributed" vertical="center"/>
    </xf>
    <xf numFmtId="0" fontId="16" fillId="0" borderId="92" xfId="0" applyFont="1" applyFill="1" applyBorder="1" applyAlignment="1">
      <alignment horizontal="distributed" vertical="center"/>
    </xf>
    <xf numFmtId="3" fontId="25" fillId="0" borderId="94" xfId="0" applyNumberFormat="1" applyFont="1" applyFill="1" applyBorder="1" applyAlignment="1">
      <alignment vertical="center"/>
    </xf>
    <xf numFmtId="3" fontId="25" fillId="0" borderId="95" xfId="0" applyNumberFormat="1" applyFont="1" applyFill="1" applyBorder="1" applyAlignment="1">
      <alignment vertical="center"/>
    </xf>
    <xf numFmtId="3" fontId="21" fillId="28" borderId="92" xfId="0" applyNumberFormat="1" applyFont="1" applyFill="1" applyBorder="1" applyAlignment="1">
      <alignment horizontal="center" vertical="center"/>
    </xf>
    <xf numFmtId="3" fontId="27" fillId="0" borderId="94" xfId="0" applyNumberFormat="1" applyFont="1" applyFill="1" applyBorder="1" applyAlignment="1">
      <alignment vertical="center"/>
    </xf>
    <xf numFmtId="3" fontId="27" fillId="0" borderId="95" xfId="0" applyNumberFormat="1" applyFont="1" applyFill="1" applyBorder="1" applyAlignment="1">
      <alignment vertical="center"/>
    </xf>
    <xf numFmtId="3" fontId="26" fillId="28" borderId="92" xfId="0" applyNumberFormat="1" applyFont="1" applyFill="1" applyBorder="1" applyAlignment="1">
      <alignment horizontal="righ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5" fillId="0" borderId="77" xfId="0" applyFont="1" applyFill="1" applyBorder="1" applyAlignment="1">
      <alignment vertical="center"/>
    </xf>
    <xf numFmtId="0" fontId="16" fillId="0" borderId="0" xfId="0" applyNumberFormat="1" applyFont="1" applyFill="1" applyBorder="1" applyAlignment="1">
      <alignment horizontal="center" vertical="center"/>
    </xf>
    <xf numFmtId="3" fontId="125" fillId="0" borderId="0" xfId="0" applyNumberFormat="1" applyFont="1" applyFill="1" applyBorder="1" applyAlignment="1">
      <alignment horizontal="right" vertical="center"/>
    </xf>
    <xf numFmtId="0" fontId="16" fillId="0" borderId="60"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61" xfId="0" applyFont="1" applyFill="1" applyBorder="1" applyAlignment="1">
      <alignment horizontal="center" vertical="center"/>
    </xf>
    <xf numFmtId="0" fontId="16" fillId="0" borderId="62" xfId="0" applyFont="1" applyFill="1" applyBorder="1" applyAlignment="1">
      <alignment horizontal="distributed" vertical="center"/>
    </xf>
    <xf numFmtId="0" fontId="16" fillId="0" borderId="43" xfId="0" applyFont="1" applyFill="1" applyBorder="1" applyAlignment="1">
      <alignment horizontal="distributed" vertical="center"/>
    </xf>
    <xf numFmtId="0" fontId="16" fillId="0" borderId="63" xfId="0" applyFont="1" applyFill="1" applyBorder="1" applyAlignment="1">
      <alignment horizontal="distributed" vertical="center"/>
    </xf>
    <xf numFmtId="3" fontId="27" fillId="0" borderId="64" xfId="0" applyNumberFormat="1" applyFont="1" applyFill="1" applyBorder="1" applyAlignment="1">
      <alignment horizontal="right" vertical="center"/>
    </xf>
    <xf numFmtId="3" fontId="27" fillId="0" borderId="43" xfId="0" applyNumberFormat="1" applyFont="1" applyFill="1" applyBorder="1" applyAlignment="1">
      <alignment horizontal="right" vertical="center"/>
    </xf>
    <xf numFmtId="3" fontId="27" fillId="0" borderId="61" xfId="0" applyNumberFormat="1" applyFont="1" applyFill="1" applyBorder="1" applyAlignment="1">
      <alignment horizontal="right" vertical="center"/>
    </xf>
    <xf numFmtId="182" fontId="124" fillId="28" borderId="69" xfId="0" applyNumberFormat="1" applyFont="1" applyFill="1" applyBorder="1" applyAlignment="1">
      <alignment horizontal="center" vertical="center"/>
    </xf>
    <xf numFmtId="182" fontId="124" fillId="28" borderId="96" xfId="0" applyNumberFormat="1" applyFont="1" applyFill="1" applyBorder="1" applyAlignment="1">
      <alignment horizontal="center" vertical="center"/>
    </xf>
    <xf numFmtId="3" fontId="27" fillId="0" borderId="72" xfId="0" applyNumberFormat="1" applyFont="1" applyFill="1" applyBorder="1" applyAlignment="1">
      <alignment horizontal="right" vertical="center"/>
    </xf>
    <xf numFmtId="3" fontId="27" fillId="0" borderId="73" xfId="0" applyNumberFormat="1" applyFont="1" applyFill="1" applyBorder="1" applyAlignment="1">
      <alignment horizontal="right" vertical="center"/>
    </xf>
    <xf numFmtId="183" fontId="26" fillId="0" borderId="97" xfId="0" applyNumberFormat="1" applyFont="1" applyFill="1" applyBorder="1" applyAlignment="1">
      <alignment horizontal="right" vertical="center"/>
    </xf>
    <xf numFmtId="183" fontId="26" fillId="0" borderId="98" xfId="0" applyNumberFormat="1" applyFont="1" applyFill="1" applyBorder="1" applyAlignment="1">
      <alignment horizontal="right" vertical="center"/>
    </xf>
    <xf numFmtId="183" fontId="26" fillId="0" borderId="99" xfId="0" applyNumberFormat="1" applyFont="1" applyFill="1" applyBorder="1" applyAlignment="1">
      <alignment horizontal="right" vertical="center"/>
    </xf>
    <xf numFmtId="0" fontId="18" fillId="0" borderId="49"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27" xfId="0" applyFont="1" applyFill="1" applyBorder="1" applyAlignment="1">
      <alignment horizontal="center" vertical="center"/>
    </xf>
    <xf numFmtId="3" fontId="21" fillId="28" borderId="15" xfId="0" applyNumberFormat="1" applyFont="1" applyFill="1" applyBorder="1" applyAlignment="1">
      <alignment horizontal="center" vertical="center"/>
    </xf>
    <xf numFmtId="3" fontId="26" fillId="28" borderId="15" xfId="0" applyNumberFormat="1" applyFont="1" applyFill="1" applyBorder="1" applyAlignment="1">
      <alignment horizontal="right" vertical="center"/>
    </xf>
    <xf numFmtId="182" fontId="124" fillId="28" borderId="10" xfId="0" applyNumberFormat="1" applyFont="1" applyFill="1" applyBorder="1" applyAlignment="1">
      <alignment horizontal="center" vertical="center"/>
    </xf>
    <xf numFmtId="182" fontId="124" fillId="28" borderId="100" xfId="0" applyNumberFormat="1" applyFont="1" applyFill="1" applyBorder="1" applyAlignment="1">
      <alignment horizontal="center" vertical="center"/>
    </xf>
    <xf numFmtId="0" fontId="126" fillId="0" borderId="38" xfId="0" applyFont="1" applyFill="1" applyBorder="1" applyAlignment="1">
      <alignment horizontal="center" vertical="center"/>
    </xf>
    <xf numFmtId="0" fontId="126" fillId="0" borderId="23" xfId="0" applyFont="1" applyFill="1" applyBorder="1" applyAlignment="1">
      <alignment horizontal="center" vertical="center"/>
    </xf>
    <xf numFmtId="0" fontId="126" fillId="0" borderId="41" xfId="0" applyFont="1" applyFill="1" applyBorder="1" applyAlignment="1">
      <alignment horizontal="center" vertical="center"/>
    </xf>
    <xf numFmtId="184" fontId="17" fillId="0" borderId="38" xfId="0" applyNumberFormat="1" applyFont="1" applyFill="1" applyBorder="1" applyAlignment="1">
      <alignment horizontal="distributed" vertical="center"/>
    </xf>
    <xf numFmtId="184" fontId="17" fillId="0" borderId="23" xfId="0" applyNumberFormat="1" applyFont="1" applyFill="1" applyBorder="1" applyAlignment="1">
      <alignment horizontal="distributed" vertical="center"/>
    </xf>
    <xf numFmtId="183" fontId="26" fillId="28" borderId="24" xfId="0" applyNumberFormat="1" applyFont="1" applyFill="1" applyBorder="1" applyAlignment="1">
      <alignment vertical="center"/>
    </xf>
    <xf numFmtId="0" fontId="46" fillId="0" borderId="46"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47"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5" xfId="0" applyNumberFormat="1" applyFont="1" applyFill="1" applyBorder="1" applyAlignment="1">
      <alignment horizontal="center" vertical="center"/>
    </xf>
    <xf numFmtId="3" fontId="27" fillId="0" borderId="45" xfId="0" applyNumberFormat="1" applyFont="1" applyFill="1" applyBorder="1" applyAlignment="1">
      <alignment horizontal="right"/>
    </xf>
    <xf numFmtId="183" fontId="47" fillId="0" borderId="45" xfId="0" applyNumberFormat="1" applyFont="1" applyFill="1" applyBorder="1" applyAlignment="1">
      <alignment/>
    </xf>
    <xf numFmtId="183" fontId="47" fillId="0" borderId="51" xfId="0" applyNumberFormat="1" applyFont="1" applyFill="1" applyBorder="1" applyAlignment="1">
      <alignment/>
    </xf>
    <xf numFmtId="3" fontId="27" fillId="0" borderId="23" xfId="0" applyNumberFormat="1" applyFont="1" applyFill="1" applyBorder="1" applyAlignment="1">
      <alignment horizontal="right" vertical="center"/>
    </xf>
    <xf numFmtId="0" fontId="16" fillId="0" borderId="41" xfId="0" applyFont="1" applyFill="1" applyBorder="1" applyAlignment="1">
      <alignment horizontal="center" vertical="center"/>
    </xf>
    <xf numFmtId="0" fontId="27" fillId="0" borderId="38" xfId="0" applyFont="1" applyFill="1" applyBorder="1" applyAlignment="1">
      <alignment vertical="center"/>
    </xf>
    <xf numFmtId="0" fontId="27" fillId="0" borderId="23" xfId="0" applyFont="1" applyFill="1" applyBorder="1" applyAlignment="1">
      <alignment vertical="center"/>
    </xf>
    <xf numFmtId="0" fontId="27" fillId="0" borderId="71" xfId="0" applyFont="1" applyFill="1" applyBorder="1" applyAlignment="1">
      <alignment vertical="center"/>
    </xf>
    <xf numFmtId="186" fontId="26" fillId="28" borderId="23" xfId="0" applyNumberFormat="1" applyFont="1" applyFill="1" applyBorder="1" applyAlignment="1">
      <alignment vertical="center"/>
    </xf>
    <xf numFmtId="186" fontId="26" fillId="28" borderId="41" xfId="0" applyNumberFormat="1" applyFont="1" applyFill="1" applyBorder="1" applyAlignment="1">
      <alignment vertical="center"/>
    </xf>
    <xf numFmtId="0" fontId="16" fillId="0" borderId="101"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102"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103" xfId="0" applyFont="1" applyFill="1" applyBorder="1" applyAlignment="1">
      <alignment horizontal="center" vertical="center"/>
    </xf>
    <xf numFmtId="3" fontId="27" fillId="0" borderId="104" xfId="0" applyNumberFormat="1" applyFont="1" applyFill="1" applyBorder="1" applyAlignment="1">
      <alignment horizontal="right" vertical="center"/>
    </xf>
    <xf numFmtId="3" fontId="27" fillId="0" borderId="30" xfId="0" applyNumberFormat="1" applyFont="1" applyFill="1" applyBorder="1" applyAlignment="1">
      <alignment horizontal="right" vertical="center"/>
    </xf>
    <xf numFmtId="3" fontId="27" fillId="0" borderId="102" xfId="0" applyNumberFormat="1" applyFont="1" applyFill="1" applyBorder="1" applyAlignment="1">
      <alignment horizontal="right" vertical="center"/>
    </xf>
    <xf numFmtId="182" fontId="127" fillId="28" borderId="105" xfId="0" applyNumberFormat="1" applyFont="1" applyFill="1" applyBorder="1" applyAlignment="1">
      <alignment horizontal="center" vertical="center"/>
    </xf>
    <xf numFmtId="182" fontId="127" fillId="28" borderId="106" xfId="0" applyNumberFormat="1" applyFont="1" applyFill="1" applyBorder="1" applyAlignment="1">
      <alignment horizontal="center" vertical="center"/>
    </xf>
    <xf numFmtId="3" fontId="27" fillId="0" borderId="23" xfId="0" applyNumberFormat="1" applyFont="1" applyFill="1" applyBorder="1" applyAlignment="1">
      <alignment vertical="center"/>
    </xf>
    <xf numFmtId="0" fontId="16" fillId="0" borderId="5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65" xfId="0" applyFont="1" applyFill="1" applyBorder="1" applyAlignment="1">
      <alignment horizontal="center" vertical="center" wrapText="1"/>
    </xf>
    <xf numFmtId="0" fontId="16" fillId="0" borderId="34" xfId="0" applyFont="1" applyFill="1" applyBorder="1" applyAlignment="1">
      <alignment horizontal="center" vertical="center" wrapText="1"/>
    </xf>
    <xf numFmtId="3" fontId="27" fillId="0" borderId="107" xfId="0" applyNumberFormat="1" applyFont="1" applyFill="1" applyBorder="1" applyAlignment="1">
      <alignment horizontal="right" vertical="center"/>
    </xf>
    <xf numFmtId="3" fontId="27" fillId="0" borderId="34" xfId="0" applyNumberFormat="1" applyFont="1" applyFill="1" applyBorder="1" applyAlignment="1">
      <alignment horizontal="right" vertical="center"/>
    </xf>
    <xf numFmtId="183" fontId="124" fillId="28" borderId="65" xfId="0" applyNumberFormat="1" applyFont="1" applyFill="1" applyBorder="1" applyAlignment="1">
      <alignment horizontal="right" vertical="center"/>
    </xf>
    <xf numFmtId="183" fontId="124" fillId="28" borderId="34" xfId="0" applyNumberFormat="1" applyFont="1" applyFill="1" applyBorder="1" applyAlignment="1">
      <alignment horizontal="right" vertical="center"/>
    </xf>
    <xf numFmtId="183" fontId="124" fillId="28" borderId="53" xfId="0" applyNumberFormat="1" applyFont="1" applyFill="1" applyBorder="1" applyAlignment="1">
      <alignment horizontal="right" vertical="center"/>
    </xf>
    <xf numFmtId="0" fontId="59" fillId="0" borderId="50" xfId="0" applyFont="1" applyBorder="1" applyAlignment="1">
      <alignment horizontal="center" vertical="center"/>
    </xf>
    <xf numFmtId="0" fontId="59" fillId="0" borderId="45" xfId="0" applyFont="1" applyBorder="1" applyAlignment="1">
      <alignment horizontal="center" vertical="center"/>
    </xf>
    <xf numFmtId="183" fontId="128" fillId="0" borderId="108" xfId="0" applyNumberFormat="1" applyFont="1" applyFill="1" applyBorder="1" applyAlignment="1">
      <alignment horizontal="right" vertical="center"/>
    </xf>
    <xf numFmtId="183" fontId="128" fillId="0" borderId="22" xfId="0" applyNumberFormat="1" applyFont="1" applyFill="1" applyBorder="1" applyAlignment="1">
      <alignment horizontal="right" vertical="center"/>
    </xf>
    <xf numFmtId="183" fontId="128" fillId="0" borderId="109" xfId="0" applyNumberFormat="1" applyFont="1" applyFill="1" applyBorder="1" applyAlignment="1">
      <alignment horizontal="right" vertical="center"/>
    </xf>
    <xf numFmtId="3" fontId="129" fillId="0" borderId="45" xfId="0" applyNumberFormat="1" applyFont="1" applyFill="1" applyBorder="1" applyAlignment="1">
      <alignment horizontal="center" vertical="center"/>
    </xf>
    <xf numFmtId="3" fontId="129" fillId="0" borderId="51" xfId="0" applyNumberFormat="1" applyFont="1" applyFill="1" applyBorder="1" applyAlignment="1">
      <alignment horizontal="center" vertical="center"/>
    </xf>
    <xf numFmtId="3" fontId="27" fillId="0" borderId="110" xfId="0" applyNumberFormat="1" applyFont="1" applyFill="1" applyBorder="1" applyAlignment="1">
      <alignment vertical="center"/>
    </xf>
    <xf numFmtId="3" fontId="27" fillId="0" borderId="111" xfId="0" applyNumberFormat="1" applyFont="1" applyFill="1" applyBorder="1" applyAlignment="1">
      <alignment vertical="center"/>
    </xf>
    <xf numFmtId="0" fontId="17" fillId="0" borderId="38"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71" xfId="0" applyFont="1" applyFill="1" applyBorder="1" applyAlignment="1">
      <alignment horizontal="distributed" vertical="center"/>
    </xf>
    <xf numFmtId="3" fontId="27" fillId="0" borderId="72" xfId="0" applyNumberFormat="1" applyFont="1" applyFill="1" applyBorder="1" applyAlignment="1">
      <alignment horizontal="center" vertical="center"/>
    </xf>
    <xf numFmtId="3" fontId="27" fillId="0" borderId="73" xfId="0" applyNumberFormat="1" applyFont="1" applyFill="1" applyBorder="1" applyAlignment="1">
      <alignment horizontal="center" vertical="center"/>
    </xf>
    <xf numFmtId="0" fontId="16" fillId="0" borderId="0" xfId="0" applyFont="1" applyFill="1" applyAlignment="1">
      <alignment horizontal="center" vertical="center"/>
    </xf>
    <xf numFmtId="0" fontId="16" fillId="0" borderId="48" xfId="0" applyFont="1" applyFill="1" applyBorder="1" applyAlignment="1">
      <alignment horizontal="center" vertical="center"/>
    </xf>
    <xf numFmtId="0" fontId="57" fillId="0" borderId="60" xfId="0" applyFont="1" applyFill="1" applyBorder="1" applyAlignment="1">
      <alignment horizontal="center" vertical="center"/>
    </xf>
    <xf numFmtId="0" fontId="57" fillId="0" borderId="43"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44" xfId="0" applyFont="1" applyFill="1" applyBorder="1" applyAlignment="1">
      <alignment horizontal="center" vertical="center"/>
    </xf>
    <xf numFmtId="0" fontId="19" fillId="0" borderId="112" xfId="0" applyFont="1" applyFill="1" applyBorder="1" applyAlignment="1">
      <alignment horizontal="center" vertical="center" wrapText="1"/>
    </xf>
    <xf numFmtId="0" fontId="19" fillId="0" borderId="22" xfId="0" applyFont="1" applyFill="1" applyBorder="1" applyAlignment="1">
      <alignment horizontal="center" vertical="center" wrapText="1"/>
    </xf>
    <xf numFmtId="3" fontId="40" fillId="0" borderId="108" xfId="0" applyNumberFormat="1" applyFont="1" applyFill="1" applyBorder="1" applyAlignment="1">
      <alignment horizontal="center" vertical="center"/>
    </xf>
    <xf numFmtId="3" fontId="40" fillId="0" borderId="113" xfId="0" applyNumberFormat="1" applyFont="1" applyFill="1" applyBorder="1" applyAlignment="1">
      <alignment horizontal="center" vertical="center"/>
    </xf>
    <xf numFmtId="3" fontId="40" fillId="0" borderId="114" xfId="0" applyNumberFormat="1" applyFont="1" applyFill="1" applyBorder="1" applyAlignment="1">
      <alignment horizontal="right" vertical="center"/>
    </xf>
    <xf numFmtId="3" fontId="40" fillId="0" borderId="109" xfId="0" applyNumberFormat="1" applyFont="1" applyFill="1" applyBorder="1" applyAlignment="1">
      <alignment horizontal="right" vertical="center"/>
    </xf>
    <xf numFmtId="184" fontId="40" fillId="0" borderId="22" xfId="0" applyNumberFormat="1" applyFont="1" applyFill="1" applyBorder="1" applyAlignment="1">
      <alignment vertical="center"/>
    </xf>
    <xf numFmtId="3" fontId="28" fillId="0" borderId="114" xfId="0" applyNumberFormat="1" applyFont="1" applyFill="1" applyBorder="1" applyAlignment="1">
      <alignment horizontal="right" vertical="center"/>
    </xf>
    <xf numFmtId="3" fontId="28" fillId="0" borderId="22" xfId="0" applyNumberFormat="1" applyFont="1" applyFill="1" applyBorder="1" applyAlignment="1">
      <alignment horizontal="right" vertical="center"/>
    </xf>
    <xf numFmtId="3" fontId="28" fillId="0" borderId="115" xfId="0" applyNumberFormat="1" applyFont="1" applyFill="1" applyBorder="1" applyAlignment="1">
      <alignment horizontal="right" vertical="center"/>
    </xf>
    <xf numFmtId="184" fontId="46" fillId="0" borderId="70" xfId="0" applyNumberFormat="1" applyFont="1" applyFill="1" applyBorder="1" applyAlignment="1">
      <alignment horizontal="center" vertical="center"/>
    </xf>
    <xf numFmtId="184" fontId="46" fillId="0" borderId="23" xfId="0" applyNumberFormat="1" applyFont="1" applyFill="1" applyBorder="1" applyAlignment="1">
      <alignment horizontal="center" vertical="center"/>
    </xf>
    <xf numFmtId="184" fontId="46" fillId="0" borderId="41" xfId="0" applyNumberFormat="1" applyFont="1" applyFill="1" applyBorder="1" applyAlignment="1">
      <alignment horizontal="center" vertical="center"/>
    </xf>
    <xf numFmtId="0" fontId="46" fillId="0" borderId="70"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41" xfId="0" applyFont="1" applyFill="1" applyBorder="1" applyAlignment="1">
      <alignment horizontal="center" vertical="center"/>
    </xf>
    <xf numFmtId="0" fontId="16" fillId="0" borderId="56" xfId="0" applyFont="1" applyFill="1" applyBorder="1" applyAlignment="1">
      <alignment horizontal="center" vertical="center"/>
    </xf>
    <xf numFmtId="0" fontId="16" fillId="0" borderId="31"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34" xfId="0" applyFont="1" applyFill="1" applyBorder="1" applyAlignment="1">
      <alignment horizontal="center" vertical="center"/>
    </xf>
    <xf numFmtId="3" fontId="41" fillId="0" borderId="65" xfId="0" applyNumberFormat="1" applyFont="1" applyFill="1" applyBorder="1" applyAlignment="1">
      <alignment horizontal="right" vertical="center"/>
    </xf>
    <xf numFmtId="3" fontId="41" fillId="0" borderId="34" xfId="0" applyNumberFormat="1" applyFont="1" applyFill="1" applyBorder="1" applyAlignment="1">
      <alignment horizontal="right" vertical="center"/>
    </xf>
    <xf numFmtId="3" fontId="41" fillId="0" borderId="36" xfId="0" applyNumberFormat="1" applyFont="1" applyFill="1" applyBorder="1" applyAlignment="1">
      <alignment horizontal="right" vertical="center"/>
    </xf>
    <xf numFmtId="3" fontId="29" fillId="0" borderId="34" xfId="0" applyNumberFormat="1" applyFont="1" applyFill="1" applyBorder="1" applyAlignment="1">
      <alignment horizontal="right" vertical="center"/>
    </xf>
    <xf numFmtId="3" fontId="29" fillId="0" borderId="53" xfId="0" applyNumberFormat="1" applyFont="1" applyFill="1" applyBorder="1" applyAlignment="1">
      <alignment horizontal="right" vertical="center"/>
    </xf>
    <xf numFmtId="0" fontId="27" fillId="0" borderId="72" xfId="0" applyFont="1" applyFill="1" applyBorder="1" applyAlignment="1">
      <alignment horizontal="center" vertical="center"/>
    </xf>
    <xf numFmtId="0" fontId="27" fillId="0" borderId="98" xfId="0" applyFont="1" applyFill="1" applyBorder="1" applyAlignment="1">
      <alignment horizontal="center" vertical="center"/>
    </xf>
    <xf numFmtId="0" fontId="27" fillId="0" borderId="73" xfId="0" applyFont="1" applyFill="1" applyBorder="1" applyAlignment="1">
      <alignment horizontal="center" vertical="center"/>
    </xf>
    <xf numFmtId="186" fontId="26" fillId="0" borderId="74" xfId="0" applyNumberFormat="1" applyFont="1" applyFill="1" applyBorder="1" applyAlignment="1">
      <alignment vertical="center"/>
    </xf>
    <xf numFmtId="186" fontId="26" fillId="0" borderId="75" xfId="0" applyNumberFormat="1" applyFont="1" applyFill="1" applyBorder="1" applyAlignment="1">
      <alignment vertical="center"/>
    </xf>
    <xf numFmtId="186" fontId="26" fillId="0" borderId="76" xfId="0" applyNumberFormat="1" applyFont="1" applyFill="1" applyBorder="1" applyAlignment="1">
      <alignment vertical="center"/>
    </xf>
    <xf numFmtId="3" fontId="25" fillId="0" borderId="19" xfId="0" applyNumberFormat="1" applyFont="1" applyFill="1" applyBorder="1" applyAlignment="1">
      <alignment horizontal="right" vertical="center"/>
    </xf>
    <xf numFmtId="3" fontId="27" fillId="0" borderId="80" xfId="0" applyNumberFormat="1" applyFont="1" applyFill="1" applyBorder="1" applyAlignment="1">
      <alignment horizontal="right" vertical="center"/>
    </xf>
    <xf numFmtId="182" fontId="124" fillId="28" borderId="80" xfId="0" applyNumberFormat="1" applyFont="1" applyFill="1" applyBorder="1" applyAlignment="1">
      <alignment horizontal="right" vertical="center"/>
    </xf>
    <xf numFmtId="182" fontId="124" fillId="28" borderId="116" xfId="0" applyNumberFormat="1" applyFont="1" applyFill="1" applyBorder="1" applyAlignment="1">
      <alignment horizontal="right" vertical="center"/>
    </xf>
    <xf numFmtId="0" fontId="16" fillId="0" borderId="14"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43" xfId="0" applyFont="1" applyFill="1" applyBorder="1" applyAlignment="1">
      <alignment horizontal="center" vertical="center"/>
    </xf>
    <xf numFmtId="0" fontId="34" fillId="0" borderId="61" xfId="0" applyFont="1" applyFill="1" applyBorder="1" applyAlignment="1">
      <alignment horizontal="center" vertical="center"/>
    </xf>
    <xf numFmtId="0" fontId="42" fillId="0" borderId="64" xfId="0" applyFont="1" applyBorder="1" applyAlignment="1">
      <alignment horizontal="center" vertical="center" wrapText="1"/>
    </xf>
    <xf numFmtId="0" fontId="42" fillId="0" borderId="43" xfId="0" applyFont="1" applyBorder="1" applyAlignment="1">
      <alignment horizontal="center" vertical="center" wrapText="1"/>
    </xf>
    <xf numFmtId="0" fontId="23" fillId="0" borderId="61" xfId="0" applyFont="1" applyBorder="1" applyAlignment="1">
      <alignment horizontal="center" vertical="center" wrapText="1"/>
    </xf>
    <xf numFmtId="0" fontId="42" fillId="35" borderId="15" xfId="0" applyFont="1" applyFill="1" applyBorder="1" applyAlignment="1">
      <alignment horizontal="center" vertical="center"/>
    </xf>
    <xf numFmtId="0" fontId="17" fillId="0" borderId="38" xfId="0" applyFont="1" applyFill="1" applyBorder="1" applyAlignment="1">
      <alignment horizontal="center" vertical="center" wrapText="1"/>
    </xf>
    <xf numFmtId="0" fontId="17" fillId="0" borderId="23" xfId="0" applyFont="1" applyFill="1" applyBorder="1" applyAlignment="1">
      <alignment horizontal="center" vertical="center" wrapText="1"/>
    </xf>
    <xf numFmtId="185" fontId="130" fillId="0" borderId="13" xfId="0" applyNumberFormat="1" applyFont="1" applyFill="1" applyBorder="1" applyAlignment="1">
      <alignment horizontal="right" vertical="center"/>
    </xf>
    <xf numFmtId="185" fontId="130" fillId="0" borderId="0" xfId="0" applyNumberFormat="1" applyFont="1" applyFill="1" applyBorder="1" applyAlignment="1">
      <alignment horizontal="right" vertical="center"/>
    </xf>
    <xf numFmtId="185" fontId="130" fillId="0" borderId="48" xfId="0" applyNumberFormat="1" applyFont="1" applyFill="1" applyBorder="1" applyAlignment="1">
      <alignment horizontal="right" vertical="center"/>
    </xf>
    <xf numFmtId="3" fontId="25" fillId="0" borderId="117" xfId="0" applyNumberFormat="1" applyFont="1" applyFill="1" applyBorder="1" applyAlignment="1">
      <alignment vertical="center"/>
    </xf>
    <xf numFmtId="3" fontId="25" fillId="0" borderId="15" xfId="0" applyNumberFormat="1" applyFont="1" applyFill="1" applyBorder="1" applyAlignment="1">
      <alignment vertical="center"/>
    </xf>
    <xf numFmtId="3" fontId="25" fillId="0" borderId="27" xfId="0" applyNumberFormat="1" applyFont="1" applyFill="1" applyBorder="1" applyAlignment="1">
      <alignment vertical="center"/>
    </xf>
    <xf numFmtId="3" fontId="131" fillId="28" borderId="23" xfId="0" applyNumberFormat="1" applyFont="1" applyFill="1" applyBorder="1" applyAlignment="1">
      <alignment horizontal="center" vertical="center"/>
    </xf>
    <xf numFmtId="3" fontId="131" fillId="28" borderId="41" xfId="0" applyNumberFormat="1" applyFont="1" applyFill="1" applyBorder="1" applyAlignment="1">
      <alignment horizontal="center" vertical="center"/>
    </xf>
    <xf numFmtId="0" fontId="18" fillId="0" borderId="38" xfId="0" applyFont="1" applyFill="1" applyBorder="1" applyAlignment="1">
      <alignment horizontal="distributed" vertical="center"/>
    </xf>
    <xf numFmtId="0" fontId="18" fillId="0" borderId="23" xfId="0" applyFont="1" applyFill="1" applyBorder="1" applyAlignment="1">
      <alignment horizontal="distributed" vertical="center"/>
    </xf>
    <xf numFmtId="0" fontId="18" fillId="0" borderId="37" xfId="0" applyFont="1" applyFill="1" applyBorder="1" applyAlignment="1">
      <alignment horizontal="distributed" vertical="center"/>
    </xf>
    <xf numFmtId="3" fontId="21" fillId="28" borderId="24" xfId="0" applyNumberFormat="1" applyFont="1" applyFill="1" applyBorder="1" applyAlignment="1">
      <alignment horizontal="center" vertical="center"/>
    </xf>
    <xf numFmtId="3" fontId="21" fillId="28" borderId="37" xfId="0" applyNumberFormat="1" applyFont="1" applyFill="1" applyBorder="1" applyAlignment="1">
      <alignment horizontal="center" vertical="center"/>
    </xf>
    <xf numFmtId="3" fontId="26" fillId="28" borderId="24" xfId="0" applyNumberFormat="1" applyFont="1" applyFill="1" applyBorder="1" applyAlignment="1">
      <alignment horizontal="right" vertical="center"/>
    </xf>
    <xf numFmtId="0" fontId="16" fillId="0" borderId="70" xfId="0" applyNumberFormat="1" applyFont="1" applyFill="1" applyBorder="1" applyAlignment="1">
      <alignment horizontal="center" vertical="center"/>
    </xf>
    <xf numFmtId="0" fontId="16" fillId="0" borderId="23" xfId="0" applyNumberFormat="1" applyFont="1" applyFill="1" applyBorder="1" applyAlignment="1">
      <alignment horizontal="center" vertical="center"/>
    </xf>
    <xf numFmtId="0" fontId="124" fillId="28" borderId="38" xfId="0" applyFont="1" applyFill="1" applyBorder="1" applyAlignment="1">
      <alignment horizontal="center" vertical="center"/>
    </xf>
    <xf numFmtId="0" fontId="124" fillId="28" borderId="23" xfId="0" applyFont="1" applyFill="1" applyBorder="1" applyAlignment="1">
      <alignment horizontal="center" vertical="center"/>
    </xf>
    <xf numFmtId="0" fontId="124" fillId="28" borderId="37" xfId="0" applyFont="1" applyFill="1" applyBorder="1" applyAlignment="1">
      <alignment horizontal="center" vertical="center"/>
    </xf>
    <xf numFmtId="0" fontId="17" fillId="0" borderId="32"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7" fillId="0" borderId="37" xfId="0" applyNumberFormat="1" applyFont="1" applyFill="1" applyBorder="1" applyAlignment="1">
      <alignment horizontal="center" vertical="center"/>
    </xf>
    <xf numFmtId="3" fontId="27" fillId="0" borderId="32" xfId="0" applyNumberFormat="1" applyFont="1" applyFill="1" applyBorder="1" applyAlignment="1">
      <alignment vertical="center"/>
    </xf>
    <xf numFmtId="3" fontId="27" fillId="0" borderId="37" xfId="0" applyNumberFormat="1" applyFont="1" applyFill="1" applyBorder="1" applyAlignment="1">
      <alignment vertical="center"/>
    </xf>
    <xf numFmtId="184" fontId="16" fillId="0" borderId="11" xfId="0" applyNumberFormat="1" applyFont="1" applyFill="1" applyBorder="1" applyAlignment="1">
      <alignment horizontal="distributed" vertical="center"/>
    </xf>
    <xf numFmtId="184" fontId="16" fillId="0" borderId="12" xfId="0" applyNumberFormat="1" applyFont="1" applyFill="1" applyBorder="1" applyAlignment="1">
      <alignment horizontal="distributed" vertical="center"/>
    </xf>
    <xf numFmtId="3" fontId="25" fillId="0" borderId="118" xfId="0" applyNumberFormat="1" applyFont="1" applyFill="1" applyBorder="1" applyAlignment="1">
      <alignment vertical="center"/>
    </xf>
    <xf numFmtId="3" fontId="27" fillId="0" borderId="119" xfId="0" applyNumberFormat="1" applyFont="1" applyFill="1" applyBorder="1" applyAlignment="1">
      <alignment horizontal="center" vertical="center"/>
    </xf>
    <xf numFmtId="3" fontId="27" fillId="0" borderId="120" xfId="0" applyNumberFormat="1" applyFont="1" applyFill="1" applyBorder="1" applyAlignment="1">
      <alignment horizontal="center" vertical="center"/>
    </xf>
    <xf numFmtId="184" fontId="26" fillId="0" borderId="121" xfId="0" applyNumberFormat="1" applyFont="1" applyFill="1" applyBorder="1" applyAlignment="1">
      <alignment vertical="center"/>
    </xf>
    <xf numFmtId="184" fontId="26" fillId="0" borderId="122" xfId="0" applyNumberFormat="1" applyFont="1" applyFill="1" applyBorder="1" applyAlignment="1">
      <alignment vertical="center"/>
    </xf>
    <xf numFmtId="184" fontId="26" fillId="0" borderId="123" xfId="0" applyNumberFormat="1" applyFont="1" applyFill="1" applyBorder="1" applyAlignment="1">
      <alignment vertical="center"/>
    </xf>
    <xf numFmtId="0" fontId="49" fillId="0" borderId="70"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41" xfId="0" applyFont="1" applyFill="1" applyBorder="1" applyAlignment="1">
      <alignment horizontal="center" vertical="center"/>
    </xf>
    <xf numFmtId="3" fontId="27" fillId="0" borderId="20" xfId="0" applyNumberFormat="1" applyFont="1" applyFill="1" applyBorder="1" applyAlignment="1">
      <alignment horizontal="right" vertical="center"/>
    </xf>
    <xf numFmtId="3" fontId="27" fillId="0" borderId="10" xfId="0" applyNumberFormat="1" applyFont="1" applyFill="1" applyBorder="1" applyAlignment="1">
      <alignment horizontal="right" vertical="center"/>
    </xf>
    <xf numFmtId="185" fontId="124" fillId="28" borderId="10" xfId="0" applyNumberFormat="1" applyFont="1" applyFill="1" applyBorder="1" applyAlignment="1">
      <alignment vertical="center"/>
    </xf>
    <xf numFmtId="185" fontId="124" fillId="28" borderId="124" xfId="0" applyNumberFormat="1" applyFont="1" applyFill="1" applyBorder="1" applyAlignment="1">
      <alignment vertical="center"/>
    </xf>
    <xf numFmtId="0" fontId="59" fillId="0" borderId="52" xfId="0" applyNumberFormat="1" applyFont="1" applyBorder="1" applyAlignment="1">
      <alignment horizontal="center" vertical="center"/>
    </xf>
    <xf numFmtId="0" fontId="59" fillId="0" borderId="34" xfId="0" applyNumberFormat="1" applyFont="1" applyBorder="1" applyAlignment="1">
      <alignment horizontal="center" vertical="center"/>
    </xf>
    <xf numFmtId="0" fontId="59" fillId="0" borderId="53" xfId="0" applyNumberFormat="1" applyFont="1" applyBorder="1" applyAlignment="1">
      <alignment horizontal="center" vertical="center"/>
    </xf>
    <xf numFmtId="0" fontId="17" fillId="0" borderId="38" xfId="0" applyNumberFormat="1" applyFont="1" applyFill="1" applyBorder="1" applyAlignment="1">
      <alignment horizontal="distributed" vertical="center"/>
    </xf>
    <xf numFmtId="0" fontId="17" fillId="0" borderId="23" xfId="0" applyNumberFormat="1" applyFont="1" applyFill="1" applyBorder="1" applyAlignment="1">
      <alignment horizontal="distributed" vertical="center"/>
    </xf>
    <xf numFmtId="0" fontId="16" fillId="0" borderId="37" xfId="0" applyFont="1" applyFill="1" applyBorder="1" applyAlignment="1">
      <alignment horizontal="distributed" vertical="center"/>
    </xf>
    <xf numFmtId="0" fontId="16" fillId="0" borderId="37" xfId="0" applyNumberFormat="1" applyFont="1" applyFill="1" applyBorder="1" applyAlignment="1">
      <alignment horizontal="center" vertical="center"/>
    </xf>
    <xf numFmtId="185" fontId="124" fillId="28" borderId="100" xfId="0" applyNumberFormat="1" applyFont="1" applyFill="1" applyBorder="1" applyAlignment="1">
      <alignment vertical="center"/>
    </xf>
    <xf numFmtId="0" fontId="16" fillId="0" borderId="65" xfId="0" applyFont="1" applyFill="1" applyBorder="1" applyAlignment="1">
      <alignment horizontal="center" vertical="center"/>
    </xf>
    <xf numFmtId="3" fontId="27" fillId="0" borderId="67" xfId="0" applyNumberFormat="1" applyFont="1" applyFill="1" applyBorder="1" applyAlignment="1">
      <alignment horizontal="center" vertical="center"/>
    </xf>
    <xf numFmtId="3" fontId="27" fillId="0" borderId="34" xfId="0" applyNumberFormat="1" applyFont="1" applyFill="1" applyBorder="1" applyAlignment="1">
      <alignment horizontal="center" vertical="center"/>
    </xf>
    <xf numFmtId="3" fontId="27" fillId="0" borderId="36" xfId="0" applyNumberFormat="1" applyFont="1" applyFill="1" applyBorder="1" applyAlignment="1">
      <alignment horizontal="center" vertical="center"/>
    </xf>
    <xf numFmtId="3" fontId="131" fillId="28" borderId="34" xfId="0" applyNumberFormat="1" applyFont="1" applyFill="1" applyBorder="1" applyAlignment="1">
      <alignment horizontal="center" vertical="center"/>
    </xf>
    <xf numFmtId="3" fontId="131" fillId="28" borderId="53" xfId="0" applyNumberFormat="1" applyFont="1" applyFill="1" applyBorder="1" applyAlignment="1">
      <alignment horizontal="center" vertical="center"/>
    </xf>
    <xf numFmtId="0" fontId="18" fillId="0" borderId="7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25" xfId="0" applyFont="1" applyFill="1" applyBorder="1" applyAlignment="1">
      <alignment horizontal="center" vertical="center"/>
    </xf>
    <xf numFmtId="3" fontId="27" fillId="0" borderId="21" xfId="0" applyNumberFormat="1" applyFont="1" applyFill="1" applyBorder="1" applyAlignment="1">
      <alignment horizontal="right" vertical="center"/>
    </xf>
    <xf numFmtId="3" fontId="27" fillId="0" borderId="125" xfId="0" applyNumberFormat="1" applyFont="1" applyFill="1" applyBorder="1" applyAlignment="1">
      <alignment horizontal="right" vertical="center"/>
    </xf>
    <xf numFmtId="185" fontId="124" fillId="28" borderId="125" xfId="0" applyNumberFormat="1" applyFont="1" applyFill="1" applyBorder="1" applyAlignment="1">
      <alignment vertical="center"/>
    </xf>
    <xf numFmtId="185" fontId="124" fillId="28" borderId="126" xfId="0" applyNumberFormat="1" applyFont="1" applyFill="1" applyBorder="1" applyAlignment="1">
      <alignment vertical="center"/>
    </xf>
    <xf numFmtId="0" fontId="59" fillId="0" borderId="50" xfId="0" applyNumberFormat="1" applyFont="1" applyBorder="1" applyAlignment="1">
      <alignment horizontal="center" vertical="center"/>
    </xf>
    <xf numFmtId="0" fontId="59" fillId="0" borderId="45" xfId="0" applyNumberFormat="1" applyFont="1" applyBorder="1" applyAlignment="1">
      <alignment horizontal="center" vertical="center"/>
    </xf>
    <xf numFmtId="0" fontId="59" fillId="0" borderId="51" xfId="0" applyNumberFormat="1" applyFont="1" applyBorder="1" applyAlignment="1">
      <alignment horizontal="center" vertical="center"/>
    </xf>
    <xf numFmtId="0" fontId="16" fillId="0" borderId="25" xfId="0" applyFont="1" applyFill="1" applyBorder="1" applyAlignment="1">
      <alignment horizontal="distributed" vertical="center"/>
    </xf>
    <xf numFmtId="3" fontId="27" fillId="0" borderId="12" xfId="0" applyNumberFormat="1" applyFont="1" applyFill="1" applyBorder="1" applyAlignment="1">
      <alignment vertical="center"/>
    </xf>
    <xf numFmtId="3" fontId="43" fillId="0" borderId="24" xfId="0" applyNumberFormat="1" applyFont="1" applyFill="1" applyBorder="1" applyAlignment="1">
      <alignment horizontal="center" vertical="center"/>
    </xf>
    <xf numFmtId="3" fontId="43" fillId="0" borderId="37" xfId="0" applyNumberFormat="1" applyFont="1" applyFill="1" applyBorder="1" applyAlignment="1">
      <alignment horizontal="center" vertical="center"/>
    </xf>
    <xf numFmtId="3" fontId="26" fillId="0" borderId="118" xfId="0" applyNumberFormat="1" applyFont="1" applyFill="1" applyBorder="1" applyAlignment="1">
      <alignment horizontal="right" vertical="center"/>
    </xf>
    <xf numFmtId="3" fontId="26" fillId="0" borderId="12" xfId="0" applyNumberFormat="1" applyFont="1" applyFill="1" applyBorder="1" applyAlignment="1">
      <alignment horizontal="right" vertical="center"/>
    </xf>
    <xf numFmtId="3" fontId="26" fillId="0" borderId="47" xfId="0" applyNumberFormat="1" applyFont="1" applyFill="1" applyBorder="1" applyAlignment="1">
      <alignment horizontal="right" vertical="center"/>
    </xf>
    <xf numFmtId="0" fontId="16" fillId="0" borderId="127" xfId="0" applyFont="1" applyFill="1" applyBorder="1" applyAlignment="1">
      <alignment horizontal="center" vertical="center"/>
    </xf>
    <xf numFmtId="0" fontId="18" fillId="0" borderId="128" xfId="0" applyFont="1" applyFill="1" applyBorder="1" applyAlignment="1">
      <alignment/>
    </xf>
    <xf numFmtId="0" fontId="18" fillId="0" borderId="129" xfId="0" applyFont="1" applyFill="1" applyBorder="1" applyAlignment="1">
      <alignment/>
    </xf>
    <xf numFmtId="0" fontId="17" fillId="0" borderId="130" xfId="0" applyFont="1" applyFill="1" applyBorder="1" applyAlignment="1">
      <alignment horizontal="distributed" vertical="center"/>
    </xf>
    <xf numFmtId="0" fontId="17" fillId="0" borderId="128" xfId="0" applyFont="1" applyFill="1" applyBorder="1" applyAlignment="1">
      <alignment horizontal="distributed" vertical="center"/>
    </xf>
    <xf numFmtId="3" fontId="25" fillId="0" borderId="131" xfId="0" applyNumberFormat="1" applyFont="1" applyFill="1" applyBorder="1" applyAlignment="1">
      <alignment vertical="center"/>
    </xf>
    <xf numFmtId="3" fontId="25" fillId="0" borderId="132" xfId="0" applyNumberFormat="1" applyFont="1" applyFill="1" applyBorder="1" applyAlignment="1">
      <alignment vertical="center"/>
    </xf>
    <xf numFmtId="3" fontId="27" fillId="0" borderId="128" xfId="0" applyNumberFormat="1" applyFont="1" applyFill="1" applyBorder="1" applyAlignment="1">
      <alignment vertical="center"/>
    </xf>
    <xf numFmtId="183" fontId="26" fillId="28" borderId="131" xfId="0" applyNumberFormat="1" applyFont="1" applyFill="1" applyBorder="1" applyAlignment="1">
      <alignment vertical="center"/>
    </xf>
    <xf numFmtId="183" fontId="26" fillId="28" borderId="128" xfId="0" applyNumberFormat="1" applyFont="1" applyFill="1" applyBorder="1" applyAlignment="1">
      <alignment vertical="center"/>
    </xf>
    <xf numFmtId="183" fontId="26" fillId="28" borderId="133" xfId="0" applyNumberFormat="1" applyFont="1" applyFill="1" applyBorder="1" applyAlignment="1">
      <alignment vertical="center"/>
    </xf>
    <xf numFmtId="0" fontId="16" fillId="0" borderId="101" xfId="0" applyNumberFormat="1" applyFont="1" applyFill="1" applyBorder="1" applyAlignment="1">
      <alignment horizontal="center" vertical="center"/>
    </xf>
    <xf numFmtId="0" fontId="16" fillId="0" borderId="30" xfId="0" applyNumberFormat="1" applyFont="1" applyFill="1" applyBorder="1" applyAlignment="1">
      <alignment horizontal="center" vertical="center"/>
    </xf>
    <xf numFmtId="0" fontId="16" fillId="0" borderId="102" xfId="0" applyNumberFormat="1" applyFont="1" applyFill="1" applyBorder="1" applyAlignment="1">
      <alignment horizontal="center" vertical="center"/>
    </xf>
    <xf numFmtId="0" fontId="16" fillId="0" borderId="39" xfId="0" applyFont="1" applyFill="1" applyBorder="1" applyAlignment="1">
      <alignment horizontal="distributed" vertical="center"/>
    </xf>
    <xf numFmtId="0" fontId="16" fillId="0" borderId="30" xfId="0" applyFont="1" applyFill="1" applyBorder="1" applyAlignment="1">
      <alignment horizontal="distributed" vertical="center"/>
    </xf>
    <xf numFmtId="3" fontId="25" fillId="0" borderId="104" xfId="0" applyNumberFormat="1" applyFont="1" applyFill="1" applyBorder="1" applyAlignment="1">
      <alignment vertical="center"/>
    </xf>
    <xf numFmtId="3" fontId="25" fillId="0" borderId="103" xfId="0" applyNumberFormat="1" applyFont="1" applyFill="1" applyBorder="1" applyAlignment="1">
      <alignment vertical="center"/>
    </xf>
    <xf numFmtId="0" fontId="27" fillId="0" borderId="39" xfId="0" applyFont="1" applyFill="1" applyBorder="1" applyAlignment="1">
      <alignment vertical="center"/>
    </xf>
    <xf numFmtId="0" fontId="27" fillId="0" borderId="30" xfId="0" applyFont="1" applyFill="1" applyBorder="1" applyAlignment="1">
      <alignment vertical="center"/>
    </xf>
    <xf numFmtId="0" fontId="27" fillId="0" borderId="103" xfId="0" applyFont="1" applyFill="1" applyBorder="1" applyAlignment="1">
      <alignment vertical="center"/>
    </xf>
    <xf numFmtId="186" fontId="26" fillId="28" borderId="30" xfId="0" applyNumberFormat="1" applyFont="1" applyFill="1" applyBorder="1" applyAlignment="1">
      <alignment vertical="center"/>
    </xf>
    <xf numFmtId="186" fontId="26" fillId="28" borderId="134" xfId="0" applyNumberFormat="1" applyFont="1" applyFill="1" applyBorder="1" applyAlignment="1">
      <alignment vertical="center"/>
    </xf>
    <xf numFmtId="0" fontId="16" fillId="0" borderId="62" xfId="0" applyFont="1" applyFill="1" applyBorder="1" applyAlignment="1">
      <alignment horizontal="center" vertical="center"/>
    </xf>
    <xf numFmtId="3" fontId="27" fillId="0" borderId="135" xfId="0" applyNumberFormat="1" applyFont="1" applyFill="1" applyBorder="1" applyAlignment="1">
      <alignment horizontal="center" vertical="center"/>
    </xf>
    <xf numFmtId="3" fontId="27" fillId="0" borderId="31" xfId="0" applyNumberFormat="1" applyFont="1" applyFill="1" applyBorder="1" applyAlignment="1">
      <alignment horizontal="center" vertical="center"/>
    </xf>
    <xf numFmtId="3" fontId="0" fillId="0" borderId="56"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59" xfId="0" applyNumberFormat="1" applyFont="1" applyFill="1" applyBorder="1" applyAlignment="1">
      <alignment horizontal="right" vertical="center"/>
    </xf>
    <xf numFmtId="0" fontId="19" fillId="0" borderId="112"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109" xfId="0" applyFont="1" applyFill="1" applyBorder="1" applyAlignment="1">
      <alignment horizontal="center" vertical="center"/>
    </xf>
    <xf numFmtId="3" fontId="19" fillId="0" borderId="22" xfId="0" applyNumberFormat="1" applyFont="1" applyFill="1" applyBorder="1" applyAlignment="1">
      <alignment horizontal="center" vertical="center"/>
    </xf>
    <xf numFmtId="3" fontId="40" fillId="0" borderId="22" xfId="0" applyNumberFormat="1" applyFont="1" applyFill="1" applyBorder="1" applyAlignment="1">
      <alignment horizontal="right" vertical="center"/>
    </xf>
    <xf numFmtId="185" fontId="23" fillId="0" borderId="108" xfId="0" applyNumberFormat="1" applyFont="1" applyFill="1" applyBorder="1" applyAlignment="1">
      <alignment horizontal="right" vertical="center"/>
    </xf>
    <xf numFmtId="185" fontId="23" fillId="0" borderId="113" xfId="0" applyNumberFormat="1" applyFont="1" applyFill="1" applyBorder="1" applyAlignment="1">
      <alignment horizontal="right" vertical="center"/>
    </xf>
    <xf numFmtId="0" fontId="18" fillId="0" borderId="15" xfId="0" applyFont="1" applyFill="1" applyBorder="1" applyAlignment="1">
      <alignment/>
    </xf>
    <xf numFmtId="0" fontId="18" fillId="0" borderId="27" xfId="0" applyFont="1" applyFill="1" applyBorder="1" applyAlignment="1">
      <alignment/>
    </xf>
    <xf numFmtId="3" fontId="25" fillId="0" borderId="78" xfId="0" applyNumberFormat="1" applyFont="1" applyFill="1" applyBorder="1" applyAlignment="1">
      <alignment vertical="center"/>
    </xf>
    <xf numFmtId="3" fontId="27" fillId="0" borderId="15" xfId="0" applyNumberFormat="1" applyFont="1" applyFill="1" applyBorder="1" applyAlignment="1">
      <alignment vertical="center"/>
    </xf>
    <xf numFmtId="184" fontId="26" fillId="28" borderId="78" xfId="0" applyNumberFormat="1" applyFont="1" applyFill="1" applyBorder="1" applyAlignment="1">
      <alignment vertical="center"/>
    </xf>
    <xf numFmtId="184" fontId="26" fillId="28" borderId="15" xfId="0" applyNumberFormat="1" applyFont="1" applyFill="1" applyBorder="1" applyAlignment="1">
      <alignment vertical="center"/>
    </xf>
    <xf numFmtId="184" fontId="26" fillId="28" borderId="40" xfId="0" applyNumberFormat="1" applyFont="1" applyFill="1" applyBorder="1" applyAlignment="1">
      <alignment vertical="center"/>
    </xf>
    <xf numFmtId="0" fontId="19" fillId="0" borderId="50"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136" xfId="0" applyFont="1" applyFill="1" applyBorder="1" applyAlignment="1">
      <alignment horizontal="center" vertical="center" wrapText="1"/>
    </xf>
    <xf numFmtId="3" fontId="19" fillId="0" borderId="137" xfId="0" applyNumberFormat="1" applyFont="1" applyFill="1" applyBorder="1" applyAlignment="1">
      <alignment horizontal="center" vertical="center"/>
    </xf>
    <xf numFmtId="3" fontId="19" fillId="0" borderId="136" xfId="0" applyNumberFormat="1" applyFont="1" applyFill="1" applyBorder="1" applyAlignment="1">
      <alignment horizontal="center" vertical="center"/>
    </xf>
    <xf numFmtId="3" fontId="19" fillId="0" borderId="138" xfId="0" applyNumberFormat="1" applyFont="1" applyFill="1" applyBorder="1" applyAlignment="1">
      <alignment horizontal="center" vertical="center"/>
    </xf>
    <xf numFmtId="3" fontId="19" fillId="0" borderId="45" xfId="0" applyNumberFormat="1" applyFont="1" applyFill="1" applyBorder="1" applyAlignment="1">
      <alignment horizontal="center" vertical="center"/>
    </xf>
    <xf numFmtId="186" fontId="28" fillId="0" borderId="137" xfId="0" applyNumberFormat="1" applyFont="1" applyFill="1" applyBorder="1" applyAlignment="1">
      <alignment horizontal="right" vertical="center"/>
    </xf>
    <xf numFmtId="186" fontId="28" fillId="0" borderId="45" xfId="0" applyNumberFormat="1" applyFont="1" applyFill="1" applyBorder="1" applyAlignment="1">
      <alignment horizontal="right" vertical="center"/>
    </xf>
    <xf numFmtId="0" fontId="28" fillId="0" borderId="45" xfId="0" applyFont="1" applyFill="1" applyBorder="1" applyAlignment="1">
      <alignment horizontal="right" vertical="center"/>
    </xf>
    <xf numFmtId="0" fontId="28" fillId="0" borderId="51" xfId="0" applyFont="1" applyFill="1" applyBorder="1" applyAlignment="1">
      <alignment horizontal="right" vertical="center"/>
    </xf>
    <xf numFmtId="3" fontId="25" fillId="0" borderId="20" xfId="0" applyNumberFormat="1" applyFont="1" applyFill="1" applyBorder="1" applyAlignment="1">
      <alignment horizontal="right" vertical="center"/>
    </xf>
    <xf numFmtId="3" fontId="61" fillId="0" borderId="38" xfId="0" applyNumberFormat="1" applyFont="1" applyFill="1" applyBorder="1" applyAlignment="1">
      <alignment horizontal="right" vertical="center"/>
    </xf>
    <xf numFmtId="3" fontId="61" fillId="0" borderId="23" xfId="0" applyNumberFormat="1" applyFont="1" applyFill="1" applyBorder="1" applyAlignment="1">
      <alignment horizontal="right" vertical="center"/>
    </xf>
    <xf numFmtId="0" fontId="17" fillId="0" borderId="89" xfId="0" applyFont="1" applyFill="1" applyBorder="1" applyAlignment="1">
      <alignment horizontal="center" vertical="center"/>
    </xf>
    <xf numFmtId="0" fontId="17" fillId="0" borderId="42" xfId="0" applyFont="1" applyFill="1" applyBorder="1" applyAlignment="1">
      <alignment horizontal="center" vertical="center"/>
    </xf>
    <xf numFmtId="182" fontId="131" fillId="28" borderId="88" xfId="0" applyNumberFormat="1" applyFont="1" applyFill="1" applyBorder="1" applyAlignment="1">
      <alignment horizontal="center" vertical="center"/>
    </xf>
    <xf numFmtId="182" fontId="131" fillId="28" borderId="42" xfId="0" applyNumberFormat="1" applyFont="1" applyFill="1" applyBorder="1" applyAlignment="1">
      <alignment horizontal="center" vertical="center"/>
    </xf>
    <xf numFmtId="0" fontId="16" fillId="0" borderId="88" xfId="0" applyNumberFormat="1" applyFont="1" applyFill="1" applyBorder="1" applyAlignment="1">
      <alignment horizontal="center" vertical="center"/>
    </xf>
    <xf numFmtId="0" fontId="16" fillId="0" borderId="42" xfId="0" applyNumberFormat="1" applyFont="1" applyFill="1" applyBorder="1" applyAlignment="1">
      <alignment horizontal="center" vertical="center"/>
    </xf>
    <xf numFmtId="0" fontId="17" fillId="0" borderId="139" xfId="0" applyNumberFormat="1" applyFont="1" applyFill="1" applyBorder="1" applyAlignment="1">
      <alignment horizontal="center" vertical="center"/>
    </xf>
    <xf numFmtId="0" fontId="17" fillId="0" borderId="42" xfId="0" applyNumberFormat="1" applyFont="1" applyFill="1" applyBorder="1" applyAlignment="1">
      <alignment horizontal="center" vertical="center"/>
    </xf>
    <xf numFmtId="0" fontId="17" fillId="0" borderId="87" xfId="0" applyNumberFormat="1" applyFont="1" applyFill="1" applyBorder="1" applyAlignment="1">
      <alignment horizontal="center" vertical="center"/>
    </xf>
    <xf numFmtId="182" fontId="131" fillId="28" borderId="90" xfId="0" applyNumberFormat="1" applyFont="1" applyFill="1" applyBorder="1" applyAlignment="1">
      <alignment horizontal="center" vertical="center"/>
    </xf>
    <xf numFmtId="3" fontId="29" fillId="0" borderId="65" xfId="0" applyNumberFormat="1" applyFont="1" applyFill="1" applyBorder="1" applyAlignment="1">
      <alignment horizontal="right" vertical="center"/>
    </xf>
    <xf numFmtId="0" fontId="19" fillId="0" borderId="36" xfId="0" applyFont="1" applyFill="1" applyBorder="1" applyAlignment="1">
      <alignment horizontal="center" vertical="center"/>
    </xf>
    <xf numFmtId="183" fontId="20" fillId="0" borderId="65" xfId="0" applyNumberFormat="1" applyFont="1" applyFill="1" applyBorder="1" applyAlignment="1">
      <alignment horizontal="right" vertical="center"/>
    </xf>
    <xf numFmtId="183" fontId="20" fillId="0" borderId="36" xfId="0" applyNumberFormat="1" applyFont="1" applyFill="1" applyBorder="1" applyAlignment="1">
      <alignment horizontal="right" vertical="center"/>
    </xf>
    <xf numFmtId="3" fontId="129" fillId="0" borderId="65" xfId="0" applyNumberFormat="1" applyFont="1" applyFill="1" applyBorder="1" applyAlignment="1">
      <alignment horizontal="right" vertical="center"/>
    </xf>
    <xf numFmtId="3" fontId="129" fillId="0" borderId="34" xfId="0" applyNumberFormat="1" applyFont="1" applyFill="1" applyBorder="1" applyAlignment="1">
      <alignment horizontal="right" vertical="center"/>
    </xf>
    <xf numFmtId="3" fontId="129" fillId="0" borderId="53" xfId="0" applyNumberFormat="1" applyFont="1" applyFill="1" applyBorder="1" applyAlignment="1">
      <alignment horizontal="right" vertical="center"/>
    </xf>
    <xf numFmtId="186" fontId="124" fillId="28" borderId="39" xfId="0" applyNumberFormat="1" applyFont="1" applyFill="1" applyBorder="1" applyAlignment="1">
      <alignment vertical="center"/>
    </xf>
    <xf numFmtId="186" fontId="124" fillId="28" borderId="30" xfId="0" applyNumberFormat="1" applyFont="1" applyFill="1" applyBorder="1" applyAlignment="1">
      <alignment vertical="center"/>
    </xf>
    <xf numFmtId="186" fontId="124" fillId="28" borderId="102" xfId="0" applyNumberFormat="1" applyFont="1" applyFill="1" applyBorder="1" applyAlignment="1">
      <alignment vertical="center"/>
    </xf>
    <xf numFmtId="0" fontId="17" fillId="0" borderId="140" xfId="0" applyNumberFormat="1" applyFont="1" applyFill="1" applyBorder="1" applyAlignment="1">
      <alignment horizontal="center" vertical="center"/>
    </xf>
    <xf numFmtId="0" fontId="17" fillId="0" borderId="141" xfId="0" applyNumberFormat="1" applyFont="1" applyFill="1" applyBorder="1" applyAlignment="1">
      <alignment horizontal="center" vertical="center"/>
    </xf>
    <xf numFmtId="0" fontId="17" fillId="0" borderId="142" xfId="0" applyNumberFormat="1" applyFont="1" applyFill="1" applyBorder="1" applyAlignment="1">
      <alignment horizontal="center" vertical="center"/>
    </xf>
    <xf numFmtId="3" fontId="124" fillId="28" borderId="39" xfId="0" applyNumberFormat="1" applyFont="1" applyFill="1" applyBorder="1" applyAlignment="1">
      <alignment horizontal="center" vertical="center"/>
    </xf>
    <xf numFmtId="3" fontId="124" fillId="28" borderId="30" xfId="0" applyNumberFormat="1" applyFont="1" applyFill="1" applyBorder="1" applyAlignment="1">
      <alignment horizontal="center" vertical="center"/>
    </xf>
    <xf numFmtId="0" fontId="16" fillId="0" borderId="143" xfId="0" applyFont="1" applyFill="1" applyBorder="1" applyAlignment="1">
      <alignment horizontal="center" vertical="center"/>
    </xf>
    <xf numFmtId="0" fontId="16" fillId="0" borderId="144" xfId="0" applyFont="1" applyFill="1" applyBorder="1" applyAlignment="1">
      <alignment horizontal="center" vertical="center"/>
    </xf>
    <xf numFmtId="0" fontId="16" fillId="0" borderId="145" xfId="0" applyFont="1" applyFill="1" applyBorder="1" applyAlignment="1">
      <alignment horizontal="center" vertical="center"/>
    </xf>
    <xf numFmtId="0" fontId="16" fillId="0" borderId="146" xfId="0" applyFont="1" applyFill="1" applyBorder="1" applyAlignment="1">
      <alignment horizontal="center" vertical="center"/>
    </xf>
    <xf numFmtId="3" fontId="27" fillId="0" borderId="147" xfId="0" applyNumberFormat="1" applyFont="1" applyFill="1" applyBorder="1" applyAlignment="1">
      <alignment horizontal="center" vertical="center"/>
    </xf>
    <xf numFmtId="3" fontId="27" fillId="0" borderId="144" xfId="0" applyNumberFormat="1" applyFont="1" applyFill="1" applyBorder="1" applyAlignment="1">
      <alignment horizontal="center" vertical="center"/>
    </xf>
    <xf numFmtId="3" fontId="131" fillId="28" borderId="146" xfId="0" applyNumberFormat="1" applyFont="1" applyFill="1" applyBorder="1" applyAlignment="1">
      <alignment horizontal="center" vertical="center"/>
    </xf>
    <xf numFmtId="3" fontId="131" fillId="28" borderId="144" xfId="0" applyNumberFormat="1" applyFont="1" applyFill="1" applyBorder="1" applyAlignment="1">
      <alignment horizontal="center" vertical="center"/>
    </xf>
    <xf numFmtId="3" fontId="131" fillId="28" borderId="148" xfId="0" applyNumberFormat="1" applyFont="1" applyFill="1" applyBorder="1" applyAlignment="1">
      <alignment horizontal="center" vertical="center"/>
    </xf>
    <xf numFmtId="3" fontId="27" fillId="0" borderId="24" xfId="0" applyNumberFormat="1" applyFont="1" applyFill="1" applyBorder="1" applyAlignment="1">
      <alignment vertical="center"/>
    </xf>
    <xf numFmtId="0" fontId="50" fillId="0" borderId="31" xfId="0" applyFont="1" applyBorder="1" applyAlignment="1">
      <alignment horizontal="center" vertical="center"/>
    </xf>
    <xf numFmtId="0" fontId="50" fillId="0" borderId="0" xfId="0" applyFont="1" applyBorder="1" applyAlignment="1">
      <alignment horizontal="center" vertical="center"/>
    </xf>
    <xf numFmtId="0" fontId="59" fillId="0" borderId="112" xfId="0" applyFont="1" applyBorder="1" applyAlignment="1">
      <alignment horizontal="center" vertical="center"/>
    </xf>
    <xf numFmtId="0" fontId="59" fillId="0" borderId="22" xfId="0" applyFont="1" applyBorder="1" applyAlignment="1">
      <alignment horizontal="center" vertical="center"/>
    </xf>
    <xf numFmtId="184" fontId="128" fillId="0" borderId="108" xfId="0" applyNumberFormat="1" applyFont="1" applyFill="1" applyBorder="1" applyAlignment="1">
      <alignment horizontal="right" vertical="center"/>
    </xf>
    <xf numFmtId="184" fontId="128" fillId="0" borderId="22" xfId="0" applyNumberFormat="1" applyFont="1" applyFill="1" applyBorder="1" applyAlignment="1">
      <alignment horizontal="right" vertical="center"/>
    </xf>
    <xf numFmtId="184" fontId="128" fillId="0" borderId="109" xfId="0" applyNumberFormat="1" applyFont="1" applyFill="1" applyBorder="1" applyAlignment="1">
      <alignment horizontal="right" vertical="center"/>
    </xf>
    <xf numFmtId="3" fontId="61" fillId="0" borderId="138" xfId="0" applyNumberFormat="1" applyFont="1" applyFill="1" applyBorder="1" applyAlignment="1">
      <alignment horizontal="center" vertical="center"/>
    </xf>
    <xf numFmtId="3" fontId="61" fillId="0" borderId="45" xfId="0" applyNumberFormat="1" applyFont="1" applyFill="1" applyBorder="1" applyAlignment="1">
      <alignment horizontal="center" vertical="center"/>
    </xf>
    <xf numFmtId="3" fontId="61" fillId="0" borderId="51" xfId="0" applyNumberFormat="1" applyFont="1" applyFill="1" applyBorder="1" applyAlignment="1">
      <alignment horizontal="center" vertical="center"/>
    </xf>
    <xf numFmtId="183" fontId="128" fillId="0" borderId="138" xfId="0" applyNumberFormat="1" applyFont="1" applyFill="1" applyBorder="1" applyAlignment="1">
      <alignment horizontal="right" vertical="center"/>
    </xf>
    <xf numFmtId="183" fontId="128" fillId="0" borderId="45" xfId="0" applyNumberFormat="1" applyFont="1" applyFill="1" applyBorder="1" applyAlignment="1">
      <alignment horizontal="right" vertical="center"/>
    </xf>
    <xf numFmtId="183" fontId="128" fillId="0" borderId="149" xfId="0" applyNumberFormat="1" applyFont="1" applyFill="1" applyBorder="1" applyAlignment="1">
      <alignment horizontal="right" vertical="center"/>
    </xf>
    <xf numFmtId="3" fontId="129" fillId="0" borderId="45" xfId="0" applyNumberFormat="1" applyFont="1" applyFill="1" applyBorder="1" applyAlignment="1">
      <alignment horizontal="right" vertical="center"/>
    </xf>
    <xf numFmtId="3" fontId="129" fillId="0" borderId="51" xfId="0" applyNumberFormat="1" applyFont="1" applyFill="1" applyBorder="1" applyAlignment="1">
      <alignment horizontal="right" vertical="center"/>
    </xf>
    <xf numFmtId="0" fontId="16" fillId="0" borderId="150" xfId="0" applyFont="1" applyFill="1" applyBorder="1" applyAlignment="1">
      <alignment horizontal="center" vertical="center"/>
    </xf>
    <xf numFmtId="0" fontId="16" fillId="0" borderId="151" xfId="0" applyFont="1" applyFill="1" applyBorder="1" applyAlignment="1">
      <alignment horizontal="center" vertical="center"/>
    </xf>
    <xf numFmtId="0" fontId="16" fillId="0" borderId="152" xfId="0" applyFont="1" applyFill="1" applyBorder="1" applyAlignment="1">
      <alignment horizontal="center" vertical="center"/>
    </xf>
    <xf numFmtId="3" fontId="36" fillId="0" borderId="150" xfId="0" applyNumberFormat="1" applyFont="1" applyFill="1" applyBorder="1" applyAlignment="1">
      <alignment horizontal="center" vertical="center"/>
    </xf>
    <xf numFmtId="3" fontId="36" fillId="0" borderId="151" xfId="0" applyNumberFormat="1" applyFont="1" applyFill="1" applyBorder="1" applyAlignment="1">
      <alignment horizontal="center" vertical="center"/>
    </xf>
    <xf numFmtId="3" fontId="36" fillId="0" borderId="152" xfId="0" applyNumberFormat="1" applyFont="1" applyFill="1" applyBorder="1" applyAlignment="1">
      <alignment horizontal="center" vertical="center"/>
    </xf>
    <xf numFmtId="0" fontId="40" fillId="0" borderId="0" xfId="0" applyFont="1" applyBorder="1" applyAlignment="1">
      <alignment horizontal="center" vertical="center"/>
    </xf>
    <xf numFmtId="3" fontId="40" fillId="0" borderId="0" xfId="0" applyNumberFormat="1" applyFont="1" applyBorder="1" applyAlignment="1">
      <alignment horizontal="center" vertical="center"/>
    </xf>
    <xf numFmtId="0" fontId="47" fillId="0" borderId="0" xfId="0" applyFont="1" applyFill="1" applyBorder="1" applyAlignment="1">
      <alignment vertical="center"/>
    </xf>
    <xf numFmtId="0" fontId="17" fillId="0" borderId="31" xfId="0" applyFont="1" applyFill="1" applyBorder="1" applyAlignment="1">
      <alignment horizontal="right" vertical="center"/>
    </xf>
    <xf numFmtId="186" fontId="124" fillId="0" borderId="31" xfId="0" applyNumberFormat="1" applyFont="1" applyFill="1" applyBorder="1" applyAlignment="1">
      <alignment vertical="center"/>
    </xf>
    <xf numFmtId="0" fontId="17" fillId="0" borderId="0" xfId="0" applyFont="1" applyFill="1" applyBorder="1" applyAlignment="1">
      <alignment horizontal="right" vertical="center"/>
    </xf>
    <xf numFmtId="3" fontId="124" fillId="0" borderId="0" xfId="0" applyNumberFormat="1" applyFont="1" applyFill="1" applyBorder="1" applyAlignment="1">
      <alignment horizontal="center" vertical="center"/>
    </xf>
    <xf numFmtId="0" fontId="16" fillId="0" borderId="124" xfId="0" applyFont="1" applyFill="1" applyBorder="1" applyAlignment="1">
      <alignment horizontal="center" vertical="center"/>
    </xf>
    <xf numFmtId="0" fontId="27" fillId="0" borderId="82" xfId="0" applyFont="1" applyFill="1" applyBorder="1" applyAlignment="1" quotePrefix="1">
      <alignment horizontal="center" vertical="center"/>
    </xf>
    <xf numFmtId="0" fontId="27" fillId="0" borderId="10" xfId="0" applyFont="1" applyFill="1" applyBorder="1" applyAlignment="1">
      <alignment horizontal="center" vertical="center"/>
    </xf>
    <xf numFmtId="0" fontId="27" fillId="0" borderId="100" xfId="0" applyFont="1" applyFill="1" applyBorder="1" applyAlignment="1">
      <alignment horizontal="center" vertical="center"/>
    </xf>
    <xf numFmtId="3" fontId="27" fillId="0" borderId="153" xfId="0" applyNumberFormat="1" applyFont="1" applyFill="1" applyBorder="1" applyAlignment="1">
      <alignment horizontal="center" vertical="center"/>
    </xf>
    <xf numFmtId="3" fontId="27" fillId="0" borderId="154" xfId="0" applyNumberFormat="1" applyFont="1" applyFill="1" applyBorder="1" applyAlignment="1">
      <alignment horizontal="center" vertical="center"/>
    </xf>
    <xf numFmtId="3" fontId="27" fillId="0" borderId="155" xfId="0" applyNumberFormat="1" applyFont="1" applyFill="1" applyBorder="1" applyAlignment="1">
      <alignment horizontal="center" vertical="center"/>
    </xf>
    <xf numFmtId="0" fontId="33" fillId="0" borderId="0" xfId="0" applyFont="1" applyBorder="1" applyAlignment="1">
      <alignment horizontal="center" vertical="center"/>
    </xf>
    <xf numFmtId="3" fontId="43" fillId="0" borderId="0" xfId="0" applyNumberFormat="1" applyFont="1" applyBorder="1" applyAlignment="1">
      <alignment horizontal="center" vertical="center"/>
    </xf>
    <xf numFmtId="0" fontId="59" fillId="0" borderId="0" xfId="0" applyFont="1" applyBorder="1" applyAlignment="1">
      <alignment horizontal="center" vertical="center"/>
    </xf>
    <xf numFmtId="184" fontId="128" fillId="0" borderId="0" xfId="0" applyNumberFormat="1" applyFont="1" applyFill="1" applyBorder="1" applyAlignment="1">
      <alignment horizontal="right" vertical="center"/>
    </xf>
    <xf numFmtId="3" fontId="132" fillId="0" borderId="0" xfId="0" applyNumberFormat="1" applyFont="1" applyFill="1" applyBorder="1" applyAlignment="1">
      <alignment horizontal="right" vertical="center"/>
    </xf>
    <xf numFmtId="0" fontId="35" fillId="0" borderId="82"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00" xfId="0" applyFont="1" applyFill="1" applyBorder="1" applyAlignment="1">
      <alignment horizontal="center" vertical="center"/>
    </xf>
    <xf numFmtId="0" fontId="27" fillId="0" borderId="156" xfId="0" applyFont="1" applyFill="1" applyBorder="1" applyAlignment="1">
      <alignment horizontal="center" vertical="center"/>
    </xf>
    <xf numFmtId="0" fontId="27" fillId="0" borderId="157" xfId="0" applyFont="1" applyFill="1" applyBorder="1" applyAlignment="1">
      <alignment horizontal="center" vertical="center"/>
    </xf>
    <xf numFmtId="0" fontId="27" fillId="0" borderId="116" xfId="0" applyFont="1" applyFill="1" applyBorder="1" applyAlignment="1">
      <alignment horizontal="center" vertical="center"/>
    </xf>
    <xf numFmtId="186" fontId="124" fillId="0" borderId="0" xfId="0" applyNumberFormat="1" applyFont="1" applyFill="1" applyBorder="1" applyAlignment="1">
      <alignment vertical="center"/>
    </xf>
    <xf numFmtId="0" fontId="27" fillId="0" borderId="82" xfId="0" applyFont="1" applyFill="1" applyBorder="1" applyAlignment="1">
      <alignment horizontal="center" vertical="center"/>
    </xf>
    <xf numFmtId="183" fontId="59" fillId="0" borderId="0" xfId="0" applyNumberFormat="1" applyFont="1" applyBorder="1" applyAlignment="1">
      <alignment horizontal="right" vertical="center"/>
    </xf>
    <xf numFmtId="183" fontId="133" fillId="0" borderId="0" xfId="0" applyNumberFormat="1" applyFont="1" applyBorder="1" applyAlignment="1">
      <alignment horizontal="right" vertical="center"/>
    </xf>
    <xf numFmtId="0" fontId="133" fillId="0" borderId="0" xfId="0" applyNumberFormat="1" applyFont="1" applyBorder="1" applyAlignment="1">
      <alignment horizontal="right" vertical="center"/>
    </xf>
    <xf numFmtId="0" fontId="36" fillId="0" borderId="82"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100" xfId="0" applyFont="1" applyFill="1" applyBorder="1" applyAlignment="1">
      <alignment horizontal="center" vertical="center"/>
    </xf>
    <xf numFmtId="184" fontId="19" fillId="0" borderId="50" xfId="0" applyNumberFormat="1" applyFont="1" applyFill="1" applyBorder="1" applyAlignment="1">
      <alignment horizontal="center" vertical="center"/>
    </xf>
    <xf numFmtId="184" fontId="19" fillId="0" borderId="45" xfId="0" applyNumberFormat="1" applyFont="1" applyFill="1" applyBorder="1" applyAlignment="1">
      <alignment horizontal="center" vertical="center"/>
    </xf>
    <xf numFmtId="184" fontId="19" fillId="0" borderId="136" xfId="0" applyNumberFormat="1" applyFont="1" applyFill="1" applyBorder="1" applyAlignment="1">
      <alignment horizontal="center" vertical="center"/>
    </xf>
    <xf numFmtId="186" fontId="28" fillId="0" borderId="51" xfId="0" applyNumberFormat="1" applyFont="1" applyFill="1" applyBorder="1" applyAlignment="1">
      <alignment horizontal="right" vertical="center"/>
    </xf>
    <xf numFmtId="0" fontId="46" fillId="0" borderId="0" xfId="0" applyFont="1" applyFill="1" applyBorder="1" applyAlignment="1">
      <alignment horizontal="center" vertical="center"/>
    </xf>
    <xf numFmtId="3" fontId="47" fillId="0" borderId="0" xfId="0" applyNumberFormat="1" applyFont="1" applyFill="1" applyBorder="1" applyAlignment="1">
      <alignment horizontal="right" vertical="center"/>
    </xf>
    <xf numFmtId="0" fontId="18" fillId="0" borderId="0" xfId="0" applyFont="1" applyFill="1" applyBorder="1" applyAlignment="1">
      <alignment horizontal="center"/>
    </xf>
    <xf numFmtId="0" fontId="16" fillId="0" borderId="0" xfId="0" applyFont="1" applyFill="1" applyBorder="1" applyAlignment="1">
      <alignment horizontal="distributed" vertical="center"/>
    </xf>
    <xf numFmtId="3" fontId="27" fillId="0"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186" fontId="47" fillId="0" borderId="0" xfId="0" applyNumberFormat="1" applyFont="1" applyFill="1" applyBorder="1" applyAlignment="1">
      <alignment vertical="center"/>
    </xf>
    <xf numFmtId="0" fontId="16" fillId="0" borderId="125" xfId="0" applyFont="1" applyFill="1" applyBorder="1" applyAlignment="1">
      <alignment horizontal="distributed" vertical="center"/>
    </xf>
    <xf numFmtId="3" fontId="25" fillId="0" borderId="12" xfId="0" applyNumberFormat="1" applyFont="1" applyFill="1" applyBorder="1" applyAlignment="1">
      <alignment horizontal="right" vertical="center"/>
    </xf>
    <xf numFmtId="183" fontId="26" fillId="28" borderId="118" xfId="0" applyNumberFormat="1" applyFont="1" applyFill="1" applyBorder="1" applyAlignment="1">
      <alignment horizontal="right" vertical="center"/>
    </xf>
    <xf numFmtId="183" fontId="26" fillId="28" borderId="12" xfId="0" applyNumberFormat="1" applyFont="1" applyFill="1" applyBorder="1" applyAlignment="1">
      <alignment horizontal="right" vertical="center"/>
    </xf>
    <xf numFmtId="183" fontId="26" fillId="28" borderId="47" xfId="0" applyNumberFormat="1" applyFont="1" applyFill="1" applyBorder="1" applyAlignment="1">
      <alignment horizontal="right" vertical="center"/>
    </xf>
    <xf numFmtId="0" fontId="17" fillId="0" borderId="158" xfId="0" applyFont="1" applyFill="1" applyBorder="1" applyAlignment="1">
      <alignment horizontal="center" vertical="center"/>
    </xf>
    <xf numFmtId="0" fontId="17" fillId="0" borderId="159" xfId="0" applyFont="1" applyFill="1" applyBorder="1" applyAlignment="1">
      <alignment horizontal="center" vertical="center"/>
    </xf>
    <xf numFmtId="0" fontId="17" fillId="0" borderId="160" xfId="0" applyFont="1" applyFill="1" applyBorder="1" applyAlignment="1">
      <alignment horizontal="center" vertical="center"/>
    </xf>
    <xf numFmtId="0" fontId="27" fillId="0" borderId="158" xfId="0" applyFont="1" applyFill="1" applyBorder="1" applyAlignment="1" quotePrefix="1">
      <alignment horizontal="center" vertical="center"/>
    </xf>
    <xf numFmtId="0" fontId="27" fillId="0" borderId="159" xfId="0" applyFont="1" applyFill="1" applyBorder="1" applyAlignment="1">
      <alignment horizontal="center" vertical="center"/>
    </xf>
    <xf numFmtId="0" fontId="27" fillId="0" borderId="160" xfId="0" applyFont="1" applyFill="1" applyBorder="1" applyAlignment="1">
      <alignment horizontal="center" vertical="center"/>
    </xf>
    <xf numFmtId="0" fontId="16" fillId="0" borderId="161" xfId="0" applyFont="1" applyFill="1" applyBorder="1" applyAlignment="1">
      <alignment horizontal="center" vertical="center"/>
    </xf>
    <xf numFmtId="0" fontId="16" fillId="0" borderId="162" xfId="0" applyFont="1" applyFill="1" applyBorder="1" applyAlignment="1">
      <alignment horizontal="center" vertical="center"/>
    </xf>
    <xf numFmtId="0" fontId="16" fillId="0" borderId="163" xfId="0" applyFont="1" applyFill="1" applyBorder="1" applyAlignment="1">
      <alignment horizontal="center" vertical="center"/>
    </xf>
    <xf numFmtId="3" fontId="20" fillId="0" borderId="65" xfId="0" applyNumberFormat="1" applyFont="1" applyFill="1" applyBorder="1" applyAlignment="1">
      <alignment horizontal="right" vertical="center"/>
    </xf>
    <xf numFmtId="3" fontId="20" fillId="0" borderId="36" xfId="0" applyNumberFormat="1" applyFont="1" applyFill="1" applyBorder="1" applyAlignment="1">
      <alignment horizontal="right" vertical="center"/>
    </xf>
    <xf numFmtId="3" fontId="48" fillId="0" borderId="34" xfId="0" applyNumberFormat="1" applyFont="1" applyFill="1" applyBorder="1" applyAlignment="1">
      <alignment horizontal="right" vertical="center"/>
    </xf>
    <xf numFmtId="3" fontId="48" fillId="0" borderId="53" xfId="0" applyNumberFormat="1" applyFont="1" applyFill="1" applyBorder="1" applyAlignment="1">
      <alignment horizontal="right" vertical="center"/>
    </xf>
    <xf numFmtId="0" fontId="55" fillId="0" borderId="0" xfId="0" applyFont="1" applyFill="1" applyBorder="1" applyAlignment="1">
      <alignment vertical="center"/>
    </xf>
    <xf numFmtId="3" fontId="19" fillId="0" borderId="108" xfId="0" applyNumberFormat="1" applyFont="1" applyFill="1" applyBorder="1" applyAlignment="1">
      <alignment horizontal="center" vertical="center"/>
    </xf>
    <xf numFmtId="3" fontId="19" fillId="0" borderId="113" xfId="0" applyNumberFormat="1" applyFont="1" applyFill="1" applyBorder="1" applyAlignment="1">
      <alignment horizontal="center" vertical="center"/>
    </xf>
    <xf numFmtId="183" fontId="28" fillId="0" borderId="114" xfId="0" applyNumberFormat="1" applyFont="1" applyFill="1" applyBorder="1" applyAlignment="1">
      <alignment horizontal="right" vertical="center"/>
    </xf>
    <xf numFmtId="183" fontId="28" fillId="0" borderId="22" xfId="0" applyNumberFormat="1" applyFont="1" applyFill="1" applyBorder="1" applyAlignment="1">
      <alignment horizontal="right" vertical="center"/>
    </xf>
    <xf numFmtId="183" fontId="28" fillId="0" borderId="115" xfId="0" applyNumberFormat="1" applyFont="1" applyFill="1" applyBorder="1" applyAlignment="1">
      <alignment horizontal="right" vertical="center"/>
    </xf>
    <xf numFmtId="0" fontId="21" fillId="0" borderId="55" xfId="0" applyFont="1" applyFill="1" applyBorder="1" applyAlignment="1">
      <alignment horizontal="center"/>
    </xf>
    <xf numFmtId="0" fontId="21" fillId="0" borderId="154" xfId="0" applyFont="1" applyFill="1" applyBorder="1" applyAlignment="1">
      <alignment horizontal="center"/>
    </xf>
    <xf numFmtId="0" fontId="21" fillId="0" borderId="56" xfId="0" applyFont="1" applyFill="1" applyBorder="1" applyAlignment="1">
      <alignment horizontal="center"/>
    </xf>
    <xf numFmtId="0" fontId="43" fillId="0" borderId="0" xfId="0" applyFont="1" applyBorder="1" applyAlignment="1">
      <alignment horizontal="center" vertical="center"/>
    </xf>
    <xf numFmtId="0" fontId="21" fillId="0" borderId="5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53" xfId="0" applyFont="1" applyFill="1" applyBorder="1" applyAlignment="1">
      <alignment horizontal="center" vertical="center"/>
    </xf>
    <xf numFmtId="3" fontId="62" fillId="0" borderId="52" xfId="0" applyNumberFormat="1" applyFont="1" applyFill="1" applyBorder="1" applyAlignment="1">
      <alignment horizontal="right" vertical="center" wrapText="1"/>
    </xf>
    <xf numFmtId="0" fontId="62" fillId="0" borderId="34" xfId="0" applyFont="1" applyFill="1" applyBorder="1" applyAlignment="1">
      <alignment horizontal="right" vertical="center" wrapText="1"/>
    </xf>
    <xf numFmtId="0" fontId="62" fillId="0" borderId="35" xfId="0" applyFont="1" applyFill="1" applyBorder="1" applyAlignment="1">
      <alignment horizontal="right" vertical="center" wrapText="1"/>
    </xf>
    <xf numFmtId="3" fontId="62" fillId="0" borderId="34" xfId="0" applyNumberFormat="1" applyFont="1" applyBorder="1" applyAlignment="1">
      <alignment horizontal="right" vertical="center" wrapText="1"/>
    </xf>
    <xf numFmtId="0" fontId="62" fillId="0" borderId="34" xfId="0" applyFont="1" applyBorder="1" applyAlignment="1">
      <alignment horizontal="right" vertical="center" wrapText="1"/>
    </xf>
    <xf numFmtId="0" fontId="62" fillId="0" borderId="53" xfId="0" applyFont="1" applyBorder="1" applyAlignment="1">
      <alignment horizontal="right" vertical="center" wrapText="1"/>
    </xf>
    <xf numFmtId="0" fontId="21" fillId="0" borderId="54" xfId="0" applyNumberFormat="1" applyFont="1" applyFill="1" applyBorder="1" applyAlignment="1">
      <alignment horizontal="center" vertical="center"/>
    </xf>
    <xf numFmtId="0" fontId="21" fillId="0" borderId="31" xfId="0" applyNumberFormat="1" applyFont="1" applyFill="1" applyBorder="1" applyAlignment="1">
      <alignment horizontal="center" vertical="center"/>
    </xf>
    <xf numFmtId="0" fontId="21" fillId="28" borderId="31" xfId="0" applyNumberFormat="1" applyFont="1" applyFill="1" applyBorder="1" applyAlignment="1">
      <alignment horizontal="left" vertical="center"/>
    </xf>
    <xf numFmtId="0" fontId="21" fillId="0" borderId="52" xfId="0" applyNumberFormat="1" applyFont="1" applyFill="1" applyBorder="1" applyAlignment="1">
      <alignment horizontal="center" vertical="center"/>
    </xf>
    <xf numFmtId="0" fontId="21" fillId="0" borderId="34" xfId="0" applyNumberFormat="1" applyFont="1" applyFill="1" applyBorder="1" applyAlignment="1">
      <alignment horizontal="center" vertical="center"/>
    </xf>
    <xf numFmtId="0" fontId="21" fillId="0" borderId="53" xfId="0" applyNumberFormat="1" applyFont="1" applyFill="1" applyBorder="1" applyAlignment="1">
      <alignment horizontal="center" vertical="center"/>
    </xf>
    <xf numFmtId="3" fontId="63" fillId="0" borderId="52" xfId="0" applyNumberFormat="1" applyFont="1" applyFill="1" applyBorder="1" applyAlignment="1">
      <alignment horizontal="right" vertical="center" wrapText="1"/>
    </xf>
    <xf numFmtId="3" fontId="63" fillId="0" borderId="34" xfId="0" applyNumberFormat="1" applyFont="1" applyFill="1" applyBorder="1" applyAlignment="1">
      <alignment horizontal="right" vertical="center" wrapText="1"/>
    </xf>
    <xf numFmtId="3" fontId="63" fillId="0" borderId="35" xfId="0" applyNumberFormat="1" applyFont="1" applyFill="1" applyBorder="1" applyAlignment="1">
      <alignment horizontal="right" vertical="center" wrapText="1"/>
    </xf>
    <xf numFmtId="3" fontId="63" fillId="0" borderId="107" xfId="0" applyNumberFormat="1" applyFont="1" applyFill="1" applyBorder="1" applyAlignment="1">
      <alignment horizontal="right" vertical="center" wrapText="1"/>
    </xf>
    <xf numFmtId="3" fontId="63" fillId="0" borderId="53" xfId="0" applyNumberFormat="1" applyFont="1" applyFill="1" applyBorder="1" applyAlignment="1">
      <alignment horizontal="right" vertical="center" wrapText="1"/>
    </xf>
    <xf numFmtId="0" fontId="21" fillId="28" borderId="16" xfId="0" applyNumberFormat="1" applyFont="1" applyFill="1" applyBorder="1" applyAlignment="1">
      <alignment horizontal="left" vertical="center"/>
    </xf>
    <xf numFmtId="0" fontId="21" fillId="28" borderId="0" xfId="0" applyNumberFormat="1" applyFont="1" applyFill="1" applyAlignment="1">
      <alignment horizontal="left" vertical="center"/>
    </xf>
    <xf numFmtId="0" fontId="21" fillId="0" borderId="60" xfId="0" applyNumberFormat="1" applyFont="1" applyFill="1" applyBorder="1" applyAlignment="1">
      <alignment horizontal="center" vertical="center"/>
    </xf>
    <xf numFmtId="0" fontId="21" fillId="0" borderId="43" xfId="0" applyNumberFormat="1" applyFont="1" applyFill="1" applyBorder="1" applyAlignment="1">
      <alignment horizontal="center" vertical="center"/>
    </xf>
    <xf numFmtId="0" fontId="21" fillId="0" borderId="44" xfId="0" applyNumberFormat="1" applyFont="1" applyFill="1" applyBorder="1" applyAlignment="1">
      <alignment horizontal="center" vertical="center"/>
    </xf>
    <xf numFmtId="3" fontId="64" fillId="0" borderId="60" xfId="0" applyNumberFormat="1" applyFont="1" applyFill="1" applyBorder="1" applyAlignment="1">
      <alignment horizontal="right" vertical="center" wrapText="1"/>
    </xf>
    <xf numFmtId="3" fontId="64" fillId="0" borderId="43" xfId="0" applyNumberFormat="1" applyFont="1" applyFill="1" applyBorder="1" applyAlignment="1">
      <alignment horizontal="right" vertical="center" wrapText="1"/>
    </xf>
    <xf numFmtId="0" fontId="71" fillId="0" borderId="31" xfId="0" applyFont="1" applyBorder="1" applyAlignment="1">
      <alignment horizontal="right" vertical="center"/>
    </xf>
    <xf numFmtId="0" fontId="134" fillId="0" borderId="0" xfId="0" applyFont="1" applyBorder="1" applyAlignment="1">
      <alignment horizontal="right" vertical="center"/>
    </xf>
    <xf numFmtId="0" fontId="8" fillId="0" borderId="125" xfId="0" applyNumberFormat="1" applyFont="1" applyBorder="1" applyAlignment="1">
      <alignment horizontal="center" vertical="center" textRotation="255"/>
    </xf>
    <xf numFmtId="0" fontId="8" fillId="0" borderId="157" xfId="0" applyNumberFormat="1" applyFont="1" applyBorder="1" applyAlignment="1">
      <alignment horizontal="center" vertical="center" textRotation="255"/>
    </xf>
    <xf numFmtId="0" fontId="8" fillId="0" borderId="162" xfId="0" applyNumberFormat="1"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0" xfId="0" applyFont="1" applyAlignment="1">
      <alignment horizontal="center" vertical="center" textRotation="255"/>
    </xf>
    <xf numFmtId="0" fontId="8" fillId="0" borderId="45" xfId="0" applyFont="1" applyBorder="1" applyAlignment="1">
      <alignment horizontal="center" vertical="center" textRotation="255"/>
    </xf>
    <xf numFmtId="0" fontId="10" fillId="0" borderId="1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7" xfId="0" applyFont="1" applyFill="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25"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27" xfId="0" applyFont="1" applyBorder="1" applyAlignment="1">
      <alignment horizontal="center" vertical="center"/>
    </xf>
    <xf numFmtId="0" fontId="38" fillId="28" borderId="11" xfId="0" applyFont="1" applyFill="1" applyBorder="1" applyAlignment="1">
      <alignment horizontal="center" vertical="center"/>
    </xf>
    <xf numFmtId="0" fontId="38" fillId="28" borderId="12" xfId="0" applyFont="1" applyFill="1" applyBorder="1" applyAlignment="1">
      <alignment horizontal="center" vertical="center"/>
    </xf>
    <xf numFmtId="0" fontId="38" fillId="28" borderId="47" xfId="0" applyFont="1" applyFill="1" applyBorder="1" applyAlignment="1">
      <alignment horizontal="center" vertical="center"/>
    </xf>
    <xf numFmtId="0" fontId="38" fillId="28" borderId="14" xfId="0" applyFont="1" applyFill="1" applyBorder="1" applyAlignment="1">
      <alignment horizontal="center" vertical="center"/>
    </xf>
    <xf numFmtId="0" fontId="38" fillId="28" borderId="15" xfId="0" applyFont="1" applyFill="1" applyBorder="1" applyAlignment="1">
      <alignment horizontal="center" vertical="center"/>
    </xf>
    <xf numFmtId="0" fontId="38" fillId="28" borderId="40" xfId="0" applyFont="1" applyFill="1" applyBorder="1" applyAlignment="1">
      <alignment horizontal="center" vertical="center"/>
    </xf>
    <xf numFmtId="181" fontId="10" fillId="0" borderId="11" xfId="0" applyNumberFormat="1" applyFont="1" applyBorder="1" applyAlignment="1">
      <alignment horizontal="center" vertical="center"/>
    </xf>
    <xf numFmtId="181" fontId="10" fillId="0" borderId="12" xfId="0" applyNumberFormat="1" applyFont="1" applyBorder="1" applyAlignment="1">
      <alignment horizontal="center" vertical="center"/>
    </xf>
    <xf numFmtId="181" fontId="10" fillId="0" borderId="13" xfId="0" applyNumberFormat="1" applyFont="1" applyBorder="1" applyAlignment="1">
      <alignment horizontal="center" vertical="center"/>
    </xf>
    <xf numFmtId="181" fontId="10" fillId="0" borderId="0" xfId="0" applyNumberFormat="1" applyFont="1" applyAlignment="1">
      <alignment horizontal="center" vertical="center"/>
    </xf>
    <xf numFmtId="181" fontId="10" fillId="0" borderId="138" xfId="0" applyNumberFormat="1" applyFont="1" applyBorder="1" applyAlignment="1">
      <alignment horizontal="center" vertical="center"/>
    </xf>
    <xf numFmtId="181" fontId="10" fillId="0" borderId="45" xfId="0" applyNumberFormat="1" applyFont="1" applyBorder="1" applyAlignment="1">
      <alignment horizontal="center" vertical="center"/>
    </xf>
    <xf numFmtId="0" fontId="8" fillId="0" borderId="46"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50" xfId="0" applyFont="1" applyBorder="1" applyAlignment="1">
      <alignment horizontal="center" vertical="center" textRotation="255"/>
    </xf>
    <xf numFmtId="0" fontId="8" fillId="0" borderId="149"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38" xfId="0" applyFont="1" applyBorder="1" applyAlignment="1">
      <alignment horizontal="center" vertical="center" textRotation="255"/>
    </xf>
    <xf numFmtId="3" fontId="27" fillId="0" borderId="118" xfId="0" applyNumberFormat="1" applyFont="1" applyFill="1" applyBorder="1" applyAlignment="1">
      <alignment vertical="center"/>
    </xf>
    <xf numFmtId="3" fontId="27" fillId="0" borderId="81" xfId="0" applyNumberFormat="1" applyFont="1" applyFill="1" applyBorder="1" applyAlignment="1">
      <alignment vertical="center"/>
    </xf>
    <xf numFmtId="3" fontId="27" fillId="0" borderId="78" xfId="0" applyNumberFormat="1" applyFont="1" applyFill="1" applyBorder="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7" fillId="0" borderId="81" xfId="0" applyFont="1" applyFill="1" applyBorder="1" applyAlignment="1">
      <alignment vertical="center"/>
    </xf>
    <xf numFmtId="0" fontId="27" fillId="0" borderId="14" xfId="0" applyFont="1" applyFill="1" applyBorder="1" applyAlignment="1">
      <alignment vertical="center"/>
    </xf>
    <xf numFmtId="0" fontId="27" fillId="0" borderId="15" xfId="0" applyFont="1" applyFill="1" applyBorder="1" applyAlignment="1">
      <alignment vertical="center"/>
    </xf>
    <xf numFmtId="0" fontId="27" fillId="0" borderId="77" xfId="0" applyFont="1" applyFill="1" applyBorder="1" applyAlignment="1">
      <alignment vertic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56" fontId="10" fillId="28" borderId="11" xfId="0" applyNumberFormat="1" applyFont="1" applyFill="1" applyBorder="1" applyAlignment="1">
      <alignment horizontal="center" vertical="center" wrapText="1"/>
    </xf>
    <xf numFmtId="56" fontId="10" fillId="28" borderId="12" xfId="0" applyNumberFormat="1" applyFont="1" applyFill="1" applyBorder="1" applyAlignment="1">
      <alignment horizontal="center" vertical="center" wrapText="1"/>
    </xf>
    <xf numFmtId="56" fontId="10" fillId="28" borderId="13" xfId="0" applyNumberFormat="1" applyFont="1" applyFill="1" applyBorder="1" applyAlignment="1">
      <alignment horizontal="center" vertical="center" wrapText="1"/>
    </xf>
    <xf numFmtId="56" fontId="10" fillId="28" borderId="0" xfId="0" applyNumberFormat="1" applyFont="1" applyFill="1" applyAlignment="1">
      <alignment horizontal="center" vertical="center" wrapText="1"/>
    </xf>
    <xf numFmtId="56" fontId="10" fillId="28" borderId="138" xfId="0" applyNumberFormat="1" applyFont="1" applyFill="1" applyBorder="1" applyAlignment="1">
      <alignment horizontal="center" vertical="center" wrapText="1"/>
    </xf>
    <xf numFmtId="56" fontId="10" fillId="28" borderId="45" xfId="0" applyNumberFormat="1" applyFont="1" applyFill="1" applyBorder="1" applyAlignment="1">
      <alignment horizontal="center" vertical="center" wrapText="1"/>
    </xf>
    <xf numFmtId="0" fontId="45" fillId="0" borderId="54" xfId="0" applyFont="1" applyBorder="1" applyAlignment="1">
      <alignment horizontal="center" vertical="center"/>
    </xf>
    <xf numFmtId="0" fontId="45" fillId="0" borderId="31" xfId="0" applyFont="1" applyBorder="1" applyAlignment="1">
      <alignment horizontal="center" vertical="center"/>
    </xf>
    <xf numFmtId="0" fontId="45" fillId="0" borderId="59" xfId="0" applyFont="1" applyBorder="1" applyAlignment="1">
      <alignment horizontal="center" vertical="center"/>
    </xf>
    <xf numFmtId="0" fontId="45" fillId="0" borderId="16" xfId="0" applyFont="1" applyBorder="1" applyAlignment="1">
      <alignment horizontal="center" vertical="center"/>
    </xf>
    <xf numFmtId="0" fontId="45" fillId="0" borderId="0" xfId="0" applyFont="1" applyAlignment="1">
      <alignment horizontal="center" vertical="center"/>
    </xf>
    <xf numFmtId="0" fontId="45" fillId="0" borderId="48" xfId="0" applyFont="1" applyBorder="1" applyAlignment="1">
      <alignment horizontal="center" vertical="center"/>
    </xf>
    <xf numFmtId="3" fontId="63" fillId="0" borderId="57" xfId="0" applyNumberFormat="1" applyFont="1" applyFill="1" applyBorder="1" applyAlignment="1">
      <alignment horizontal="right" vertical="center" wrapText="1"/>
    </xf>
    <xf numFmtId="3" fontId="63" fillId="0" borderId="31" xfId="0" applyNumberFormat="1" applyFont="1" applyFill="1" applyBorder="1" applyAlignment="1">
      <alignment horizontal="right" vertical="center" wrapText="1"/>
    </xf>
    <xf numFmtId="3" fontId="63" fillId="0" borderId="59" xfId="0" applyNumberFormat="1" applyFont="1" applyFill="1" applyBorder="1" applyAlignment="1">
      <alignment horizontal="right" vertical="center" wrapText="1"/>
    </xf>
    <xf numFmtId="3" fontId="63" fillId="0" borderId="137" xfId="0" applyNumberFormat="1" applyFont="1" applyFill="1" applyBorder="1" applyAlignment="1">
      <alignment horizontal="right" vertical="center" wrapText="1"/>
    </xf>
    <xf numFmtId="3" fontId="63" fillId="0" borderId="45" xfId="0" applyNumberFormat="1" applyFont="1" applyFill="1" applyBorder="1" applyAlignment="1">
      <alignment horizontal="right" vertical="center" wrapText="1"/>
    </xf>
    <xf numFmtId="3" fontId="63" fillId="0" borderId="51" xfId="0" applyNumberFormat="1" applyFont="1" applyFill="1" applyBorder="1" applyAlignment="1">
      <alignment horizontal="right" vertical="center" wrapText="1"/>
    </xf>
    <xf numFmtId="3" fontId="131" fillId="28" borderId="31" xfId="0" applyNumberFormat="1" applyFont="1" applyFill="1" applyBorder="1" applyAlignment="1">
      <alignment horizontal="center" vertical="center"/>
    </xf>
    <xf numFmtId="3" fontId="131" fillId="28" borderId="59" xfId="0" applyNumberFormat="1" applyFont="1" applyFill="1" applyBorder="1" applyAlignment="1">
      <alignment horizontal="center" vertical="center"/>
    </xf>
    <xf numFmtId="3" fontId="131" fillId="28" borderId="15" xfId="0" applyNumberFormat="1" applyFont="1" applyFill="1" applyBorder="1" applyAlignment="1">
      <alignment horizontal="center" vertical="center"/>
    </xf>
    <xf numFmtId="3" fontId="131" fillId="28" borderId="40" xfId="0" applyNumberFormat="1" applyFont="1" applyFill="1" applyBorder="1" applyAlignment="1">
      <alignment horizontal="center" vertical="center"/>
    </xf>
    <xf numFmtId="38" fontId="70" fillId="0" borderId="0" xfId="49" applyNumberFormat="1" applyFont="1" applyBorder="1" applyAlignment="1">
      <alignment horizontal="right" vertical="center" wrapText="1"/>
    </xf>
    <xf numFmtId="38" fontId="70" fillId="0" borderId="48" xfId="49" applyNumberFormat="1" applyFont="1" applyBorder="1" applyAlignment="1">
      <alignment horizontal="right" vertical="center" wrapText="1"/>
    </xf>
    <xf numFmtId="38" fontId="70" fillId="0" borderId="0" xfId="49" applyNumberFormat="1" applyFont="1" applyAlignment="1">
      <alignment horizontal="right" vertical="center" wrapText="1"/>
    </xf>
    <xf numFmtId="38" fontId="70" fillId="0" borderId="16" xfId="49" applyNumberFormat="1" applyFont="1" applyBorder="1" applyAlignment="1">
      <alignment horizontal="right" vertical="center" wrapText="1"/>
    </xf>
    <xf numFmtId="38" fontId="70" fillId="0" borderId="45" xfId="49" applyNumberFormat="1" applyFont="1" applyBorder="1" applyAlignment="1">
      <alignment horizontal="right" vertical="center" wrapText="1"/>
    </xf>
    <xf numFmtId="38" fontId="70" fillId="0" borderId="51" xfId="49" applyNumberFormat="1" applyFont="1" applyBorder="1" applyAlignment="1">
      <alignment horizontal="right" vertical="center" wrapText="1"/>
    </xf>
    <xf numFmtId="38" fontId="70" fillId="0" borderId="50" xfId="49" applyNumberFormat="1" applyFont="1" applyBorder="1" applyAlignment="1">
      <alignment horizontal="right" vertical="center" wrapText="1"/>
    </xf>
    <xf numFmtId="0" fontId="21" fillId="0" borderId="16" xfId="0" applyNumberFormat="1" applyFont="1" applyBorder="1" applyAlignment="1">
      <alignment horizontal="center" vertical="center"/>
    </xf>
    <xf numFmtId="0" fontId="21" fillId="0" borderId="0" xfId="0" applyNumberFormat="1" applyFont="1" applyAlignment="1">
      <alignment horizontal="center" vertical="center"/>
    </xf>
    <xf numFmtId="0" fontId="21" fillId="0" borderId="48" xfId="0" applyNumberFormat="1" applyFont="1" applyBorder="1" applyAlignment="1">
      <alignment horizontal="center" vertical="center"/>
    </xf>
    <xf numFmtId="0" fontId="21" fillId="0" borderId="50" xfId="0" applyNumberFormat="1" applyFont="1" applyBorder="1" applyAlignment="1">
      <alignment horizontal="center" vertical="center"/>
    </xf>
    <xf numFmtId="0" fontId="21" fillId="0" borderId="45" xfId="0" applyNumberFormat="1" applyFont="1" applyBorder="1" applyAlignment="1">
      <alignment horizontal="center" vertical="center"/>
    </xf>
    <xf numFmtId="0" fontId="21" fillId="0" borderId="51" xfId="0" applyNumberFormat="1" applyFont="1" applyBorder="1" applyAlignment="1">
      <alignment horizontal="center" vertical="center"/>
    </xf>
    <xf numFmtId="0" fontId="21" fillId="0" borderId="59" xfId="0" applyNumberFormat="1" applyFont="1" applyFill="1" applyBorder="1" applyAlignment="1">
      <alignment horizontal="center" vertical="center"/>
    </xf>
    <xf numFmtId="0" fontId="21" fillId="0" borderId="50" xfId="0" applyNumberFormat="1" applyFont="1" applyFill="1" applyBorder="1" applyAlignment="1">
      <alignment horizontal="center" vertical="center"/>
    </xf>
    <xf numFmtId="0" fontId="21" fillId="0" borderId="45" xfId="0" applyNumberFormat="1" applyFont="1" applyFill="1" applyBorder="1" applyAlignment="1">
      <alignment horizontal="center" vertical="center"/>
    </xf>
    <xf numFmtId="0" fontId="21" fillId="0" borderId="51" xfId="0" applyNumberFormat="1" applyFont="1" applyFill="1" applyBorder="1" applyAlignment="1">
      <alignment horizontal="center" vertical="center"/>
    </xf>
    <xf numFmtId="186" fontId="26" fillId="28" borderId="118" xfId="0" applyNumberFormat="1" applyFont="1" applyFill="1" applyBorder="1" applyAlignment="1">
      <alignment horizontal="center" vertical="center"/>
    </xf>
    <xf numFmtId="186" fontId="26" fillId="28" borderId="12" xfId="0" applyNumberFormat="1" applyFont="1" applyFill="1" applyBorder="1" applyAlignment="1">
      <alignment horizontal="center" vertical="center"/>
    </xf>
    <xf numFmtId="186" fontId="26" fillId="28" borderId="47" xfId="0" applyNumberFormat="1" applyFont="1" applyFill="1" applyBorder="1" applyAlignment="1">
      <alignment horizontal="center" vertical="center"/>
    </xf>
    <xf numFmtId="186" fontId="26" fillId="28" borderId="78" xfId="0" applyNumberFormat="1" applyFont="1" applyFill="1" applyBorder="1" applyAlignment="1">
      <alignment horizontal="center" vertical="center"/>
    </xf>
    <xf numFmtId="186" fontId="26" fillId="28" borderId="15" xfId="0" applyNumberFormat="1" applyFont="1" applyFill="1" applyBorder="1" applyAlignment="1">
      <alignment horizontal="center" vertical="center"/>
    </xf>
    <xf numFmtId="186" fontId="26" fillId="28" borderId="40" xfId="0" applyNumberFormat="1" applyFont="1" applyFill="1" applyBorder="1" applyAlignment="1">
      <alignment horizontal="center" vertical="center"/>
    </xf>
    <xf numFmtId="0" fontId="4" fillId="0" borderId="0" xfId="0" applyFont="1" applyBorder="1" applyAlignment="1">
      <alignment horizontal="center" vertical="center"/>
    </xf>
    <xf numFmtId="0" fontId="67" fillId="28" borderId="16" xfId="0" applyNumberFormat="1" applyFont="1" applyFill="1" applyBorder="1" applyAlignment="1">
      <alignment horizontal="left" vertical="center"/>
    </xf>
    <xf numFmtId="0" fontId="67" fillId="28" borderId="0" xfId="0" applyNumberFormat="1" applyFont="1" applyFill="1" applyBorder="1" applyAlignment="1">
      <alignment horizontal="left" vertical="center"/>
    </xf>
    <xf numFmtId="0" fontId="67" fillId="28" borderId="50" xfId="0" applyNumberFormat="1" applyFont="1" applyFill="1" applyBorder="1" applyAlignment="1">
      <alignment horizontal="left" vertical="center"/>
    </xf>
    <xf numFmtId="0" fontId="67" fillId="28" borderId="45" xfId="0" applyNumberFormat="1" applyFont="1" applyFill="1" applyBorder="1" applyAlignment="1">
      <alignment horizontal="left" vertical="center"/>
    </xf>
    <xf numFmtId="38" fontId="64" fillId="0" borderId="0" xfId="49" applyNumberFormat="1" applyFont="1" applyBorder="1" applyAlignment="1">
      <alignment horizontal="right" vertical="center" wrapText="1"/>
    </xf>
    <xf numFmtId="38" fontId="64" fillId="0" borderId="48" xfId="49" applyNumberFormat="1" applyFont="1" applyBorder="1" applyAlignment="1">
      <alignment horizontal="right" vertical="center" wrapText="1"/>
    </xf>
    <xf numFmtId="38" fontId="64" fillId="0" borderId="0" xfId="49" applyNumberFormat="1" applyFont="1" applyAlignment="1">
      <alignment horizontal="right" vertical="center" wrapText="1"/>
    </xf>
    <xf numFmtId="38" fontId="64" fillId="0" borderId="16" xfId="49" applyNumberFormat="1" applyFont="1" applyBorder="1" applyAlignment="1">
      <alignment horizontal="right" vertical="center" wrapText="1"/>
    </xf>
    <xf numFmtId="38" fontId="64" fillId="0" borderId="141" xfId="49" applyNumberFormat="1" applyFont="1" applyBorder="1" applyAlignment="1">
      <alignment horizontal="right" vertical="center" wrapText="1"/>
    </xf>
    <xf numFmtId="38" fontId="64" fillId="0" borderId="164" xfId="49" applyNumberFormat="1" applyFont="1" applyBorder="1" applyAlignment="1">
      <alignment horizontal="right" vertical="center" wrapText="1"/>
    </xf>
    <xf numFmtId="38" fontId="64" fillId="0" borderId="165" xfId="49" applyNumberFormat="1" applyFont="1" applyBorder="1" applyAlignment="1">
      <alignment horizontal="right" vertical="center" wrapText="1"/>
    </xf>
    <xf numFmtId="0" fontId="40" fillId="0" borderId="16" xfId="0" applyNumberFormat="1" applyFont="1" applyBorder="1" applyAlignment="1">
      <alignment horizontal="center" vertical="center"/>
    </xf>
    <xf numFmtId="0" fontId="40" fillId="0" borderId="0" xfId="0" applyNumberFormat="1" applyFont="1" applyAlignment="1">
      <alignment horizontal="center" vertical="center"/>
    </xf>
    <xf numFmtId="0" fontId="40" fillId="0" borderId="48" xfId="0" applyNumberFormat="1" applyFont="1" applyBorder="1" applyAlignment="1">
      <alignment horizontal="center" vertical="center"/>
    </xf>
    <xf numFmtId="0" fontId="40" fillId="0" borderId="165" xfId="0" applyNumberFormat="1" applyFont="1" applyBorder="1" applyAlignment="1">
      <alignment horizontal="center" vertical="center"/>
    </xf>
    <xf numFmtId="0" fontId="40" fillId="0" borderId="141" xfId="0" applyNumberFormat="1" applyFont="1" applyBorder="1" applyAlignment="1">
      <alignment horizontal="center" vertical="center"/>
    </xf>
    <xf numFmtId="0" fontId="40" fillId="0" borderId="164" xfId="0" applyNumberFormat="1" applyFont="1" applyBorder="1" applyAlignment="1">
      <alignment horizontal="center" vertical="center"/>
    </xf>
    <xf numFmtId="0" fontId="9" fillId="0" borderId="0" xfId="0" applyFont="1" applyBorder="1" applyAlignment="1">
      <alignment horizontal="right" vertical="center"/>
    </xf>
    <xf numFmtId="0" fontId="5" fillId="0" borderId="16" xfId="0" applyFont="1" applyBorder="1" applyAlignment="1">
      <alignment horizontal="left"/>
    </xf>
    <xf numFmtId="0" fontId="5" fillId="0" borderId="0" xfId="0" applyFont="1" applyAlignment="1">
      <alignment horizontal="left"/>
    </xf>
    <xf numFmtId="0" fontId="32" fillId="28" borderId="16" xfId="0" applyFont="1" applyFill="1" applyBorder="1" applyAlignment="1">
      <alignment horizontal="center" vertical="center"/>
    </xf>
    <xf numFmtId="0" fontId="32" fillId="28" borderId="0" xfId="0" applyFont="1" applyFill="1" applyBorder="1" applyAlignment="1">
      <alignment horizontal="center" vertical="center"/>
    </xf>
    <xf numFmtId="0" fontId="32" fillId="28" borderId="48" xfId="0" applyFont="1" applyFill="1" applyBorder="1" applyAlignment="1">
      <alignment horizontal="center" vertical="center"/>
    </xf>
    <xf numFmtId="0" fontId="32" fillId="28" borderId="50" xfId="0" applyFont="1" applyFill="1" applyBorder="1" applyAlignment="1">
      <alignment horizontal="center" vertical="center"/>
    </xf>
    <xf numFmtId="0" fontId="32" fillId="28" borderId="45" xfId="0" applyFont="1" applyFill="1" applyBorder="1" applyAlignment="1">
      <alignment horizontal="center" vertical="center"/>
    </xf>
    <xf numFmtId="0" fontId="32" fillId="28" borderId="51" xfId="0" applyFont="1" applyFill="1" applyBorder="1" applyAlignment="1">
      <alignment horizontal="center" vertical="center"/>
    </xf>
    <xf numFmtId="0" fontId="45" fillId="0" borderId="46" xfId="0" applyFont="1" applyBorder="1" applyAlignment="1">
      <alignment horizontal="center" vertical="center"/>
    </xf>
    <xf numFmtId="0" fontId="45" fillId="0" borderId="12" xfId="0" applyFont="1" applyBorder="1" applyAlignment="1">
      <alignment horizontal="center" vertical="center"/>
    </xf>
    <xf numFmtId="0" fontId="45" fillId="0" borderId="47" xfId="0" applyFont="1" applyBorder="1" applyAlignment="1">
      <alignment horizontal="center" vertical="center"/>
    </xf>
    <xf numFmtId="0" fontId="45" fillId="0" borderId="0" xfId="0" applyFont="1" applyBorder="1" applyAlignment="1">
      <alignment horizontal="center" vertical="center"/>
    </xf>
    <xf numFmtId="0" fontId="45" fillId="0" borderId="49" xfId="0" applyFont="1" applyBorder="1" applyAlignment="1">
      <alignment horizontal="center" vertical="center"/>
    </xf>
    <xf numFmtId="0" fontId="45" fillId="0" borderId="15" xfId="0" applyFont="1" applyBorder="1" applyAlignment="1">
      <alignment horizontal="center" vertical="center"/>
    </xf>
    <xf numFmtId="0" fontId="45" fillId="0" borderId="40" xfId="0" applyFont="1" applyBorder="1" applyAlignment="1">
      <alignment horizontal="center" vertical="center"/>
    </xf>
    <xf numFmtId="0" fontId="12" fillId="0" borderId="54" xfId="0" applyFont="1" applyBorder="1" applyAlignment="1">
      <alignment horizontal="center" vertical="center"/>
    </xf>
    <xf numFmtId="0" fontId="12" fillId="0" borderId="31" xfId="0" applyFont="1" applyBorder="1" applyAlignment="1">
      <alignment horizontal="center" vertical="center"/>
    </xf>
    <xf numFmtId="0" fontId="12" fillId="0" borderId="59"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48" xfId="0" applyFont="1" applyBorder="1" applyAlignment="1">
      <alignment horizontal="center" vertical="center"/>
    </xf>
    <xf numFmtId="0" fontId="12" fillId="0" borderId="50" xfId="0" applyFont="1" applyBorder="1" applyAlignment="1">
      <alignment horizontal="center" vertical="center"/>
    </xf>
    <xf numFmtId="0" fontId="12" fillId="0" borderId="45" xfId="0" applyFont="1" applyBorder="1" applyAlignment="1">
      <alignment horizontal="center" vertical="center"/>
    </xf>
    <xf numFmtId="0" fontId="12" fillId="0" borderId="51" xfId="0" applyFont="1" applyBorder="1" applyAlignment="1">
      <alignment horizontal="center" vertical="center"/>
    </xf>
    <xf numFmtId="0" fontId="37"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25"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Border="1" applyAlignment="1">
      <alignment horizontal="center" vertical="center"/>
    </xf>
    <xf numFmtId="0" fontId="39" fillId="0" borderId="26" xfId="0" applyFont="1" applyBorder="1" applyAlignment="1">
      <alignment horizontal="center" vertical="center"/>
    </xf>
    <xf numFmtId="0" fontId="39" fillId="0" borderId="138" xfId="0" applyFont="1" applyBorder="1" applyAlignment="1">
      <alignment horizontal="center" vertical="center"/>
    </xf>
    <xf numFmtId="0" fontId="39" fillId="0" borderId="45" xfId="0" applyFont="1" applyBorder="1" applyAlignment="1">
      <alignment horizontal="center" vertical="center"/>
    </xf>
    <xf numFmtId="0" fontId="39" fillId="0" borderId="149" xfId="0" applyFont="1" applyBorder="1" applyAlignment="1">
      <alignment horizontal="center" vertical="center"/>
    </xf>
    <xf numFmtId="0" fontId="9" fillId="28" borderId="11" xfId="0" applyFont="1" applyFill="1" applyBorder="1" applyAlignment="1">
      <alignment horizontal="center" vertical="center"/>
    </xf>
    <xf numFmtId="0" fontId="9" fillId="28" borderId="12" xfId="0" applyFont="1" applyFill="1" applyBorder="1" applyAlignment="1">
      <alignment horizontal="center" vertical="center"/>
    </xf>
    <xf numFmtId="0" fontId="9" fillId="28" borderId="14" xfId="0" applyFont="1" applyFill="1" applyBorder="1" applyAlignment="1">
      <alignment horizontal="center" vertical="center"/>
    </xf>
    <xf numFmtId="0" fontId="9" fillId="28" borderId="15" xfId="0" applyFont="1" applyFill="1" applyBorder="1" applyAlignment="1">
      <alignment horizontal="center" vertical="center"/>
    </xf>
    <xf numFmtId="0" fontId="7" fillId="28" borderId="11" xfId="0" applyFont="1" applyFill="1" applyBorder="1" applyAlignment="1">
      <alignment horizontal="center" vertical="center" shrinkToFit="1"/>
    </xf>
    <xf numFmtId="0" fontId="7" fillId="28" borderId="12" xfId="0" applyFont="1" applyFill="1" applyBorder="1" applyAlignment="1">
      <alignment horizontal="center" vertical="center" shrinkToFit="1"/>
    </xf>
    <xf numFmtId="0" fontId="7" fillId="28" borderId="14" xfId="0" applyFont="1" applyFill="1" applyBorder="1" applyAlignment="1">
      <alignment horizontal="center" vertical="center" shrinkToFit="1"/>
    </xf>
    <xf numFmtId="0" fontId="7" fillId="28" borderId="15" xfId="0" applyFont="1" applyFill="1" applyBorder="1" applyAlignment="1">
      <alignment horizontal="center" vertical="center" shrinkToFit="1"/>
    </xf>
    <xf numFmtId="0" fontId="9" fillId="28" borderId="46" xfId="0" applyFont="1" applyFill="1" applyBorder="1" applyAlignment="1">
      <alignment horizontal="center" vertical="center"/>
    </xf>
    <xf numFmtId="0" fontId="9" fillId="28" borderId="47" xfId="0" applyFont="1" applyFill="1" applyBorder="1" applyAlignment="1">
      <alignment horizontal="center" vertical="center"/>
    </xf>
    <xf numFmtId="0" fontId="9" fillId="28" borderId="16"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48" xfId="0" applyFont="1" applyFill="1" applyBorder="1" applyAlignment="1">
      <alignment horizontal="center" vertical="center"/>
    </xf>
    <xf numFmtId="0" fontId="9" fillId="28" borderId="49" xfId="0" applyFont="1" applyFill="1" applyBorder="1" applyAlignment="1">
      <alignment horizontal="center" vertical="center"/>
    </xf>
    <xf numFmtId="0" fontId="9" fillId="28" borderId="40"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47" xfId="0" applyFont="1" applyFill="1" applyBorder="1" applyAlignment="1">
      <alignment horizontal="center" vertical="center"/>
    </xf>
    <xf numFmtId="0" fontId="45" fillId="0" borderId="0" xfId="0" applyFont="1" applyFill="1" applyAlignment="1">
      <alignment horizontal="center" vertical="center"/>
    </xf>
    <xf numFmtId="0" fontId="45" fillId="0" borderId="48"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40" xfId="0" applyFont="1" applyFill="1" applyBorder="1" applyAlignment="1">
      <alignment horizontal="center" vertical="center"/>
    </xf>
    <xf numFmtId="0" fontId="44" fillId="0" borderId="31" xfId="0" applyFont="1" applyBorder="1" applyAlignment="1">
      <alignment horizontal="center" vertical="center" shrinkToFit="1"/>
    </xf>
    <xf numFmtId="0" fontId="44" fillId="0" borderId="59"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48"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40" xfId="0" applyFont="1" applyBorder="1" applyAlignment="1">
      <alignment horizontal="center" vertical="center" shrinkToFit="1"/>
    </xf>
    <xf numFmtId="0" fontId="6" fillId="28" borderId="56" xfId="0" applyFont="1" applyFill="1" applyBorder="1" applyAlignment="1">
      <alignment horizontal="center" vertical="center" shrinkToFit="1"/>
    </xf>
    <xf numFmtId="0" fontId="6" fillId="28" borderId="31" xfId="0" applyFont="1" applyFill="1" applyBorder="1" applyAlignment="1">
      <alignment horizontal="center" vertical="center" shrinkToFit="1"/>
    </xf>
    <xf numFmtId="0" fontId="6" fillId="28" borderId="13" xfId="0" applyFont="1" applyFill="1" applyBorder="1" applyAlignment="1">
      <alignment horizontal="center" vertical="center" shrinkToFit="1"/>
    </xf>
    <xf numFmtId="0" fontId="6" fillId="28" borderId="0" xfId="0" applyFont="1" applyFill="1" applyBorder="1" applyAlignment="1">
      <alignment horizontal="center" vertical="center" shrinkToFit="1"/>
    </xf>
    <xf numFmtId="0" fontId="6" fillId="28" borderId="14" xfId="0" applyFont="1" applyFill="1" applyBorder="1" applyAlignment="1">
      <alignment horizontal="center" vertical="center" shrinkToFit="1"/>
    </xf>
    <xf numFmtId="0" fontId="6" fillId="28" borderId="15" xfId="0" applyFont="1" applyFill="1" applyBorder="1" applyAlignment="1">
      <alignment horizontal="center" vertical="center" shrinkToFit="1"/>
    </xf>
    <xf numFmtId="0" fontId="135" fillId="28" borderId="11" xfId="0" applyFont="1" applyFill="1" applyBorder="1" applyAlignment="1">
      <alignment horizontal="left" vertical="center"/>
    </xf>
    <xf numFmtId="0" fontId="135" fillId="28" borderId="12" xfId="0" applyFont="1" applyFill="1" applyBorder="1" applyAlignment="1">
      <alignment horizontal="left" vertical="center"/>
    </xf>
    <xf numFmtId="0" fontId="135" fillId="28" borderId="25" xfId="0" applyFont="1" applyFill="1" applyBorder="1" applyAlignment="1">
      <alignment horizontal="left" vertical="center"/>
    </xf>
    <xf numFmtId="0" fontId="135" fillId="28" borderId="13" xfId="0" applyFont="1" applyFill="1" applyBorder="1" applyAlignment="1">
      <alignment horizontal="left" vertical="center"/>
    </xf>
    <xf numFmtId="0" fontId="135" fillId="28" borderId="0" xfId="0" applyFont="1" applyFill="1" applyBorder="1" applyAlignment="1">
      <alignment horizontal="left" vertical="center"/>
    </xf>
    <xf numFmtId="0" fontId="135" fillId="28" borderId="26" xfId="0" applyFont="1" applyFill="1" applyBorder="1" applyAlignment="1">
      <alignment horizontal="left" vertical="center"/>
    </xf>
    <xf numFmtId="0" fontId="135" fillId="28" borderId="14" xfId="0" applyFont="1" applyFill="1" applyBorder="1" applyAlignment="1">
      <alignment horizontal="left" vertical="center"/>
    </xf>
    <xf numFmtId="0" fontId="135" fillId="28" borderId="15" xfId="0" applyFont="1" applyFill="1" applyBorder="1" applyAlignment="1">
      <alignment horizontal="left" vertical="center"/>
    </xf>
    <xf numFmtId="0" fontId="135" fillId="28" borderId="27" xfId="0" applyFont="1" applyFill="1" applyBorder="1" applyAlignment="1">
      <alignment horizontal="left" vertical="center"/>
    </xf>
    <xf numFmtId="3" fontId="135" fillId="36" borderId="11" xfId="0" applyNumberFormat="1" applyFont="1" applyFill="1" applyBorder="1" applyAlignment="1">
      <alignment horizontal="center" vertical="center"/>
    </xf>
    <xf numFmtId="0" fontId="135" fillId="36" borderId="12" xfId="0" applyFont="1" applyFill="1" applyBorder="1" applyAlignment="1">
      <alignment horizontal="center" vertical="center"/>
    </xf>
    <xf numFmtId="0" fontId="135" fillId="36" borderId="13" xfId="0" applyFont="1" applyFill="1" applyBorder="1" applyAlignment="1">
      <alignment horizontal="center" vertical="center"/>
    </xf>
    <xf numFmtId="0" fontId="135" fillId="36" borderId="0" xfId="0" applyFont="1" applyFill="1" applyAlignment="1">
      <alignment horizontal="center" vertical="center"/>
    </xf>
    <xf numFmtId="0" fontId="135" fillId="36" borderId="14" xfId="0" applyFont="1" applyFill="1" applyBorder="1" applyAlignment="1">
      <alignment horizontal="center" vertical="center"/>
    </xf>
    <xf numFmtId="0" fontId="135" fillId="36" borderId="15"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8" xfId="0" applyFont="1" applyFill="1" applyBorder="1" applyAlignment="1">
      <alignment horizontal="center" vertical="center"/>
    </xf>
    <xf numFmtId="186" fontId="43" fillId="0" borderId="0" xfId="0" applyNumberFormat="1" applyFont="1" applyAlignment="1">
      <alignment horizontal="center" vertical="center"/>
    </xf>
    <xf numFmtId="186" fontId="43" fillId="0" borderId="48" xfId="0" applyNumberFormat="1" applyFont="1" applyBorder="1" applyAlignment="1">
      <alignment horizontal="center" vertical="center"/>
    </xf>
    <xf numFmtId="186" fontId="43" fillId="0" borderId="45" xfId="0" applyNumberFormat="1" applyFont="1" applyBorder="1" applyAlignment="1">
      <alignment horizontal="center" vertical="center"/>
    </xf>
    <xf numFmtId="186" fontId="43" fillId="0" borderId="51" xfId="0" applyNumberFormat="1" applyFont="1" applyBorder="1" applyAlignment="1">
      <alignment horizontal="center" vertical="center"/>
    </xf>
    <xf numFmtId="38" fontId="64" fillId="0" borderId="46" xfId="49" applyNumberFormat="1" applyFont="1" applyBorder="1" applyAlignment="1">
      <alignment horizontal="right" vertical="center" wrapText="1"/>
    </xf>
    <xf numFmtId="38" fontId="64" fillId="0" borderId="12" xfId="49" applyNumberFormat="1" applyFont="1" applyBorder="1" applyAlignment="1">
      <alignment horizontal="right" vertical="center" wrapText="1"/>
    </xf>
    <xf numFmtId="38" fontId="64" fillId="0" borderId="49" xfId="49" applyNumberFormat="1" applyFont="1" applyBorder="1" applyAlignment="1">
      <alignment horizontal="right" vertical="center" wrapText="1"/>
    </xf>
    <xf numFmtId="38" fontId="64" fillId="0" borderId="15" xfId="49" applyNumberFormat="1" applyFont="1" applyBorder="1" applyAlignment="1">
      <alignment horizontal="right" vertical="center" wrapText="1"/>
    </xf>
    <xf numFmtId="186" fontId="43" fillId="0" borderId="0" xfId="0" applyNumberFormat="1" applyFont="1" applyBorder="1" applyAlignment="1">
      <alignment horizontal="center" vertical="center"/>
    </xf>
    <xf numFmtId="186" fontId="43" fillId="0" borderId="15" xfId="0" applyNumberFormat="1" applyFont="1" applyBorder="1" applyAlignment="1">
      <alignment horizontal="center" vertical="center"/>
    </xf>
    <xf numFmtId="186" fontId="43" fillId="0" borderId="40" xfId="0" applyNumberFormat="1" applyFont="1" applyBorder="1" applyAlignment="1">
      <alignment horizontal="center" vertical="center"/>
    </xf>
    <xf numFmtId="0" fontId="40" fillId="0" borderId="49" xfId="0" applyNumberFormat="1" applyFont="1" applyBorder="1" applyAlignment="1">
      <alignment horizontal="center" vertical="center"/>
    </xf>
    <xf numFmtId="0" fontId="40" fillId="0" borderId="15" xfId="0" applyNumberFormat="1" applyFont="1" applyBorder="1" applyAlignment="1">
      <alignment horizontal="center" vertical="center"/>
    </xf>
    <xf numFmtId="0" fontId="40" fillId="0" borderId="40" xfId="0" applyNumberFormat="1" applyFont="1" applyBorder="1" applyAlignment="1">
      <alignment horizontal="center" vertical="center"/>
    </xf>
    <xf numFmtId="0" fontId="5" fillId="0" borderId="54" xfId="0" applyFont="1" applyBorder="1" applyAlignment="1">
      <alignment horizontal="center" vertical="center"/>
    </xf>
    <xf numFmtId="0" fontId="5" fillId="0" borderId="31" xfId="0" applyFont="1" applyBorder="1" applyAlignment="1">
      <alignment horizontal="center" vertical="center"/>
    </xf>
    <xf numFmtId="0" fontId="5" fillId="0" borderId="5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49"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2" fillId="0" borderId="0" xfId="0" applyFont="1" applyBorder="1" applyAlignment="1">
      <alignment horizontal="center" vertical="center"/>
    </xf>
    <xf numFmtId="0" fontId="60" fillId="0" borderId="0" xfId="0" applyFont="1" applyBorder="1" applyAlignment="1">
      <alignment horizontal="center" vertical="center"/>
    </xf>
    <xf numFmtId="180" fontId="7" fillId="28" borderId="11" xfId="0" applyNumberFormat="1" applyFont="1" applyFill="1" applyBorder="1" applyAlignment="1">
      <alignment horizontal="center" vertical="center"/>
    </xf>
    <xf numFmtId="180" fontId="7" fillId="28" borderId="12" xfId="0" applyNumberFormat="1" applyFont="1" applyFill="1" applyBorder="1" applyAlignment="1">
      <alignment horizontal="center" vertical="center"/>
    </xf>
    <xf numFmtId="180" fontId="7" fillId="28" borderId="13" xfId="0" applyNumberFormat="1" applyFont="1" applyFill="1" applyBorder="1" applyAlignment="1">
      <alignment horizontal="center" vertical="center"/>
    </xf>
    <xf numFmtId="180" fontId="7" fillId="28" borderId="0" xfId="0" applyNumberFormat="1" applyFont="1" applyFill="1" applyBorder="1" applyAlignment="1">
      <alignment horizontal="center" vertical="center"/>
    </xf>
    <xf numFmtId="180" fontId="7" fillId="28" borderId="14" xfId="0" applyNumberFormat="1" applyFont="1" applyFill="1" applyBorder="1" applyAlignment="1">
      <alignment horizontal="center" vertical="center"/>
    </xf>
    <xf numFmtId="180" fontId="7" fillId="28" borderId="15" xfId="0" applyNumberFormat="1" applyFont="1" applyFill="1" applyBorder="1" applyAlignment="1">
      <alignment horizontal="center" vertical="center"/>
    </xf>
    <xf numFmtId="0" fontId="31" fillId="0" borderId="166" xfId="0" applyFont="1" applyFill="1" applyBorder="1" applyAlignment="1">
      <alignment horizontal="center" vertical="center"/>
    </xf>
    <xf numFmtId="0" fontId="31" fillId="0" borderId="167" xfId="0" applyFont="1" applyFill="1" applyBorder="1" applyAlignment="1">
      <alignment horizontal="center" vertical="center"/>
    </xf>
    <xf numFmtId="0" fontId="31" fillId="0" borderId="118" xfId="0" applyFont="1" applyFill="1" applyBorder="1" applyAlignment="1">
      <alignment horizontal="center" vertical="center"/>
    </xf>
    <xf numFmtId="0" fontId="31" fillId="0" borderId="168" xfId="0" applyFont="1" applyFill="1" applyBorder="1" applyAlignment="1">
      <alignment horizontal="center" vertical="center"/>
    </xf>
    <xf numFmtId="0" fontId="31" fillId="0" borderId="169" xfId="0" applyFont="1" applyFill="1" applyBorder="1" applyAlignment="1">
      <alignment horizontal="center" vertical="center"/>
    </xf>
    <xf numFmtId="0" fontId="31" fillId="0" borderId="170" xfId="0" applyFont="1" applyFill="1" applyBorder="1" applyAlignment="1">
      <alignment horizontal="center" vertical="center"/>
    </xf>
    <xf numFmtId="0" fontId="31" fillId="0" borderId="171" xfId="0" applyFont="1" applyFill="1" applyBorder="1" applyAlignment="1">
      <alignment horizontal="center" vertical="center"/>
    </xf>
    <xf numFmtId="0" fontId="31" fillId="0" borderId="172" xfId="0" applyFont="1" applyFill="1" applyBorder="1" applyAlignment="1">
      <alignment horizontal="center" vertical="center"/>
    </xf>
    <xf numFmtId="0" fontId="31" fillId="0" borderId="78"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27" xfId="0" applyFont="1" applyFill="1" applyBorder="1" applyAlignment="1">
      <alignment horizontal="distributed" vertical="center"/>
    </xf>
    <xf numFmtId="56" fontId="10" fillId="0" borderId="11" xfId="0" applyNumberFormat="1" applyFont="1" applyBorder="1" applyAlignment="1">
      <alignment horizontal="center" vertical="center" wrapText="1"/>
    </xf>
    <xf numFmtId="56" fontId="10" fillId="0" borderId="12" xfId="0" applyNumberFormat="1" applyFont="1" applyBorder="1" applyAlignment="1">
      <alignment horizontal="center" vertical="center" wrapText="1"/>
    </xf>
    <xf numFmtId="56" fontId="10" fillId="0" borderId="25" xfId="0" applyNumberFormat="1" applyFont="1" applyBorder="1" applyAlignment="1">
      <alignment horizontal="center" vertical="center" wrapText="1"/>
    </xf>
    <xf numFmtId="56" fontId="10" fillId="0" borderId="13" xfId="0" applyNumberFormat="1" applyFont="1" applyBorder="1" applyAlignment="1">
      <alignment horizontal="center" vertical="center" wrapText="1"/>
    </xf>
    <xf numFmtId="56" fontId="10" fillId="0" borderId="0" xfId="0" applyNumberFormat="1" applyFont="1" applyBorder="1" applyAlignment="1">
      <alignment horizontal="center" vertical="center" wrapText="1"/>
    </xf>
    <xf numFmtId="56" fontId="10" fillId="0" borderId="26" xfId="0" applyNumberFormat="1" applyFont="1" applyBorder="1" applyAlignment="1">
      <alignment horizontal="center" vertical="center" wrapText="1"/>
    </xf>
    <xf numFmtId="56" fontId="10" fillId="0" borderId="138" xfId="0" applyNumberFormat="1" applyFont="1" applyBorder="1" applyAlignment="1">
      <alignment horizontal="center" vertical="center" wrapText="1"/>
    </xf>
    <xf numFmtId="56" fontId="10" fillId="0" borderId="45" xfId="0" applyNumberFormat="1" applyFont="1" applyBorder="1" applyAlignment="1">
      <alignment horizontal="center" vertical="center" wrapText="1"/>
    </xf>
    <xf numFmtId="56" fontId="10" fillId="0" borderId="149" xfId="0" applyNumberFormat="1" applyFont="1" applyBorder="1" applyAlignment="1">
      <alignment horizontal="center" vertical="center" wrapText="1"/>
    </xf>
    <xf numFmtId="3" fontId="62" fillId="0" borderId="54" xfId="0" applyNumberFormat="1" applyFont="1" applyFill="1" applyBorder="1" applyAlignment="1">
      <alignment horizontal="right" vertical="center" wrapText="1"/>
    </xf>
    <xf numFmtId="3" fontId="62" fillId="0" borderId="31" xfId="0" applyNumberFormat="1" applyFont="1" applyFill="1" applyBorder="1" applyAlignment="1">
      <alignment horizontal="right" vertical="center" wrapText="1"/>
    </xf>
    <xf numFmtId="3" fontId="62" fillId="0" borderId="50" xfId="0" applyNumberFormat="1" applyFont="1" applyFill="1" applyBorder="1" applyAlignment="1">
      <alignment horizontal="right" vertical="center" wrapText="1"/>
    </xf>
    <xf numFmtId="3" fontId="62" fillId="0" borderId="45" xfId="0" applyNumberFormat="1" applyFont="1" applyFill="1" applyBorder="1" applyAlignment="1">
      <alignment horizontal="right" vertical="center" wrapText="1"/>
    </xf>
    <xf numFmtId="186" fontId="43" fillId="0" borderId="141" xfId="0" applyNumberFormat="1" applyFont="1" applyBorder="1" applyAlignment="1">
      <alignment horizontal="center" vertical="center"/>
    </xf>
    <xf numFmtId="186" fontId="43" fillId="0" borderId="164" xfId="0" applyNumberFormat="1" applyFont="1" applyBorder="1" applyAlignment="1">
      <alignment horizontal="center" vertical="center"/>
    </xf>
    <xf numFmtId="0" fontId="27" fillId="0" borderId="31" xfId="0" applyFont="1" applyBorder="1" applyAlignment="1">
      <alignment horizontal="left" vertical="center" wrapText="1"/>
    </xf>
    <xf numFmtId="0" fontId="27" fillId="0" borderId="0" xfId="0" applyFont="1" applyAlignment="1">
      <alignment horizontal="left" vertical="center" wrapText="1"/>
    </xf>
    <xf numFmtId="3" fontId="27" fillId="0" borderId="56" xfId="0" applyNumberFormat="1" applyFont="1" applyFill="1" applyBorder="1" applyAlignment="1">
      <alignment vertical="center"/>
    </xf>
    <xf numFmtId="3" fontId="27" fillId="0" borderId="31" xfId="0" applyNumberFormat="1" applyFont="1" applyFill="1" applyBorder="1" applyAlignment="1">
      <alignment vertical="center"/>
    </xf>
    <xf numFmtId="3" fontId="27" fillId="0" borderId="55" xfId="0" applyNumberFormat="1" applyFont="1" applyFill="1" applyBorder="1" applyAlignment="1">
      <alignment vertical="center"/>
    </xf>
    <xf numFmtId="3" fontId="27" fillId="0" borderId="27" xfId="0" applyNumberFormat="1" applyFont="1" applyFill="1" applyBorder="1" applyAlignment="1">
      <alignment vertical="center"/>
    </xf>
    <xf numFmtId="0" fontId="16" fillId="0" borderId="54" xfId="0" applyFont="1" applyFill="1" applyBorder="1" applyAlignment="1">
      <alignment horizontal="center" vertical="center"/>
    </xf>
    <xf numFmtId="0" fontId="16" fillId="0" borderId="55" xfId="0" applyFont="1" applyFill="1" applyBorder="1" applyAlignment="1">
      <alignment horizontal="center" vertical="center"/>
    </xf>
    <xf numFmtId="0" fontId="10" fillId="0" borderId="11"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47"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10" fillId="0" borderId="138" xfId="0" applyNumberFormat="1" applyFont="1" applyBorder="1" applyAlignment="1">
      <alignment horizontal="center" vertical="center"/>
    </xf>
    <xf numFmtId="0" fontId="10" fillId="0" borderId="45" xfId="0" applyNumberFormat="1" applyFont="1" applyBorder="1" applyAlignment="1">
      <alignment horizontal="center" vertical="center"/>
    </xf>
    <xf numFmtId="0" fontId="10" fillId="0" borderId="51" xfId="0" applyNumberFormat="1" applyFont="1" applyBorder="1" applyAlignment="1">
      <alignment horizontal="center" vertical="center"/>
    </xf>
    <xf numFmtId="0" fontId="102" fillId="0" borderId="38" xfId="0" applyFont="1" applyFill="1" applyBorder="1" applyAlignment="1">
      <alignment horizontal="distributed" vertical="center"/>
    </xf>
    <xf numFmtId="0" fontId="102" fillId="0" borderId="23" xfId="0" applyFont="1" applyFill="1" applyBorder="1" applyAlignment="1">
      <alignment horizontal="distributed" vertical="center"/>
    </xf>
    <xf numFmtId="0" fontId="18" fillId="0" borderId="14" xfId="0" applyFont="1" applyFill="1" applyBorder="1" applyAlignment="1">
      <alignment horizontal="distributed" vertical="distributed"/>
    </xf>
    <xf numFmtId="0" fontId="18" fillId="0" borderId="15" xfId="0" applyFont="1" applyFill="1" applyBorder="1" applyAlignment="1">
      <alignment horizontal="distributed" vertical="distributed"/>
    </xf>
    <xf numFmtId="0" fontId="18" fillId="0" borderId="1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102</xdr:col>
      <xdr:colOff>9525</xdr:colOff>
      <xdr:row>23</xdr:row>
      <xdr:rowOff>47625</xdr:rowOff>
    </xdr:from>
    <xdr:to>
      <xdr:col>113</xdr:col>
      <xdr:colOff>0</xdr:colOff>
      <xdr:row>25</xdr:row>
      <xdr:rowOff>47625</xdr:rowOff>
    </xdr:to>
    <xdr:pic>
      <xdr:nvPicPr>
        <xdr:cNvPr id="1" name="Picture 1" descr="チラシの森ロゴ1"/>
        <xdr:cNvPicPr preferRelativeResize="1">
          <a:picLocks noChangeAspect="1"/>
        </xdr:cNvPicPr>
      </xdr:nvPicPr>
      <xdr:blipFill>
        <a:blip r:embed="rId1"/>
        <a:stretch>
          <a:fillRect/>
        </a:stretch>
      </xdr:blipFill>
      <xdr:spPr>
        <a:xfrm>
          <a:off x="16897350" y="4800600"/>
          <a:ext cx="1314450" cy="371475"/>
        </a:xfrm>
        <a:prstGeom prst="rect">
          <a:avLst/>
        </a:prstGeom>
        <a:noFill/>
        <a:ln w="9525" cmpd="sng">
          <a:noFill/>
        </a:ln>
      </xdr:spPr>
    </xdr:pic>
    <xdr:clientData/>
  </xdr:twoCellAnchor>
  <xdr:twoCellAnchor>
    <xdr:from>
      <xdr:col>7</xdr:col>
      <xdr:colOff>314325</xdr:colOff>
      <xdr:row>2</xdr:row>
      <xdr:rowOff>38100</xdr:rowOff>
    </xdr:from>
    <xdr:to>
      <xdr:col>8</xdr:col>
      <xdr:colOff>333375</xdr:colOff>
      <xdr:row>3</xdr:row>
      <xdr:rowOff>0</xdr:rowOff>
    </xdr:to>
    <xdr:sp>
      <xdr:nvSpPr>
        <xdr:cNvPr id="2" name="正方形/長方形 1"/>
        <xdr:cNvSpPr>
          <a:spLocks/>
        </xdr:cNvSpPr>
      </xdr:nvSpPr>
      <xdr:spPr>
        <a:xfrm>
          <a:off x="1238250" y="333375"/>
          <a:ext cx="371475" cy="209550"/>
        </a:xfrm>
        <a:prstGeom prst="rect">
          <a:avLst/>
        </a:prstGeom>
        <a:solidFill>
          <a:srgbClr val="FFFFCC"/>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4"/>
    <pageSetUpPr fitToPage="1"/>
  </sheetPr>
  <dimension ref="A2:DU80"/>
  <sheetViews>
    <sheetView showGridLines="0" showZeros="0" tabSelected="1" zoomScale="75" zoomScaleNormal="75" zoomScalePageLayoutView="0" workbookViewId="0" topLeftCell="A1">
      <selection activeCell="F14" sqref="F14:AH16"/>
    </sheetView>
  </sheetViews>
  <sheetFormatPr defaultColWidth="9.00390625" defaultRowHeight="13.5"/>
  <cols>
    <col min="1" max="1" width="1.25" style="6" customWidth="1"/>
    <col min="2" max="2" width="2.75390625" style="6" customWidth="1"/>
    <col min="3" max="3" width="0.6171875" style="6" hidden="1" customWidth="1"/>
    <col min="4" max="4" width="2.25390625" style="6" customWidth="1"/>
    <col min="5" max="5" width="2.50390625" style="6" customWidth="1"/>
    <col min="6" max="6" width="1.4921875" style="6" customWidth="1"/>
    <col min="7" max="7" width="1.875" style="6" customWidth="1"/>
    <col min="8" max="8" width="4.625" style="6" customWidth="1"/>
    <col min="9" max="9" width="4.50390625" style="6" customWidth="1"/>
    <col min="10" max="10" width="2.875" style="6" customWidth="1"/>
    <col min="11" max="11" width="8.625" style="6" customWidth="1"/>
    <col min="12" max="12" width="2.25390625" style="6" customWidth="1"/>
    <col min="13" max="13" width="3.125" style="6" customWidth="1"/>
    <col min="14" max="15" width="1.4921875" style="6" customWidth="1"/>
    <col min="16" max="16" width="2.625" style="6" customWidth="1"/>
    <col min="17" max="17" width="0.5" style="6" hidden="1" customWidth="1"/>
    <col min="18" max="18" width="0.875" style="6" customWidth="1"/>
    <col min="19" max="20" width="1.25" style="6" customWidth="1"/>
    <col min="21" max="21" width="1.12109375" style="6" customWidth="1"/>
    <col min="22" max="22" width="2.25390625" style="6" customWidth="1"/>
    <col min="23" max="24" width="1.4921875" style="6" customWidth="1"/>
    <col min="25" max="25" width="4.50390625" style="6" customWidth="1"/>
    <col min="26" max="26" width="3.375" style="6" customWidth="1"/>
    <col min="27" max="27" width="4.50390625" style="6" customWidth="1"/>
    <col min="28" max="28" width="3.50390625" style="6" customWidth="1"/>
    <col min="29" max="29" width="5.25390625" style="6" customWidth="1"/>
    <col min="30" max="30" width="4.00390625" style="6" customWidth="1"/>
    <col min="31" max="31" width="4.50390625" style="6" customWidth="1"/>
    <col min="32" max="32" width="2.625" style="6" customWidth="1"/>
    <col min="33" max="33" width="1.4921875" style="6" customWidth="1"/>
    <col min="34" max="34" width="2.25390625" style="6" customWidth="1"/>
    <col min="35" max="35" width="0.37109375" style="6" customWidth="1"/>
    <col min="36" max="36" width="0.6171875" style="6" customWidth="1"/>
    <col min="37" max="37" width="0.74609375" style="6" customWidth="1"/>
    <col min="38" max="38" width="1.4921875" style="6" customWidth="1"/>
    <col min="39" max="40" width="1.25" style="6" customWidth="1"/>
    <col min="41" max="41" width="1.00390625" style="6" customWidth="1"/>
    <col min="42" max="42" width="2.25390625" style="6" customWidth="1"/>
    <col min="43" max="45" width="1.4921875" style="6" customWidth="1"/>
    <col min="46" max="46" width="6.125" style="6" customWidth="1"/>
    <col min="47" max="48" width="3.625" style="6" customWidth="1"/>
    <col min="49" max="49" width="10.125" style="6" customWidth="1"/>
    <col min="50" max="50" width="2.25390625" style="6" customWidth="1"/>
    <col min="51" max="51" width="4.50390625" style="6" customWidth="1"/>
    <col min="52" max="54" width="1.4921875" style="6" customWidth="1"/>
    <col min="55" max="55" width="1.625" style="6" customWidth="1"/>
    <col min="56" max="56" width="0.2421875" style="6" customWidth="1"/>
    <col min="57" max="58" width="1.25" style="6" customWidth="1"/>
    <col min="59" max="59" width="1.00390625" style="6" customWidth="1"/>
    <col min="60" max="61" width="1.12109375" style="6" customWidth="1"/>
    <col min="62" max="64" width="1.4921875" style="6" customWidth="1"/>
    <col min="65" max="65" width="6.875" style="6" customWidth="1"/>
    <col min="66" max="66" width="2.875" style="6" customWidth="1"/>
    <col min="67" max="67" width="4.625" style="6" customWidth="1"/>
    <col min="68" max="68" width="9.625" style="6" customWidth="1"/>
    <col min="69" max="70" width="1.12109375" style="6" customWidth="1"/>
    <col min="71" max="71" width="4.25390625" style="6" customWidth="1"/>
    <col min="72" max="75" width="1.4921875" style="6" customWidth="1"/>
    <col min="76" max="77" width="0.6171875" style="6" customWidth="1"/>
    <col min="78" max="78" width="0.74609375" style="6" customWidth="1"/>
    <col min="79" max="79" width="0.12890625" style="6" customWidth="1"/>
    <col min="80" max="80" width="0.5" style="6" hidden="1" customWidth="1"/>
    <col min="81" max="81" width="0.12890625" style="6" hidden="1" customWidth="1"/>
    <col min="82" max="82" width="2.125" style="6" customWidth="1"/>
    <col min="83" max="83" width="1.37890625" style="6" customWidth="1"/>
    <col min="84" max="84" width="0.5" style="6" customWidth="1"/>
    <col min="85" max="85" width="4.125" style="6" customWidth="1"/>
    <col min="86" max="86" width="1.4921875" style="6" customWidth="1"/>
    <col min="87" max="87" width="2.875" style="6" customWidth="1"/>
    <col min="88" max="88" width="0.875" style="6" customWidth="1"/>
    <col min="89" max="89" width="9.00390625" style="6" hidden="1" customWidth="1"/>
    <col min="90" max="90" width="4.00390625" style="6" customWidth="1"/>
    <col min="91" max="91" width="3.25390625" style="6" customWidth="1"/>
    <col min="92" max="92" width="0.5" style="6" hidden="1" customWidth="1"/>
    <col min="93" max="93" width="0.12890625" style="6" customWidth="1"/>
    <col min="94" max="94" width="1.75390625" style="6" customWidth="1"/>
    <col min="95" max="95" width="1.4921875" style="6" customWidth="1"/>
    <col min="96" max="96" width="0.875" style="6" customWidth="1"/>
    <col min="97" max="97" width="2.75390625" style="6" customWidth="1"/>
    <col min="98" max="98" width="0.12890625" style="6" customWidth="1"/>
    <col min="99" max="99" width="1.4921875" style="6" customWidth="1"/>
    <col min="100" max="100" width="1.625" style="6" customWidth="1"/>
    <col min="101" max="102" width="1.12109375" style="6" customWidth="1"/>
    <col min="103" max="103" width="2.25390625" style="6" customWidth="1"/>
    <col min="104" max="104" width="1.875" style="6" customWidth="1"/>
    <col min="105" max="105" width="1.37890625" style="6" customWidth="1"/>
    <col min="106" max="106" width="1.4921875" style="6" customWidth="1"/>
    <col min="107" max="107" width="1.75390625" style="6" customWidth="1"/>
    <col min="108" max="108" width="1.875" style="6" customWidth="1"/>
    <col min="109" max="109" width="1.37890625" style="6" customWidth="1"/>
    <col min="110" max="110" width="1.12109375" style="6" customWidth="1"/>
    <col min="111" max="111" width="1.00390625" style="6" customWidth="1"/>
    <col min="112" max="112" width="1.37890625" style="6" customWidth="1"/>
    <col min="113" max="113" width="1.875" style="6" customWidth="1"/>
    <col min="114" max="114" width="1.25" style="6" hidden="1" customWidth="1"/>
    <col min="115" max="115" width="0.12890625" style="6" hidden="1" customWidth="1"/>
    <col min="116" max="116" width="0.12890625" style="6" customWidth="1"/>
    <col min="117" max="117" width="0.12890625" style="6" hidden="1" customWidth="1"/>
    <col min="118" max="118" width="3.875" style="6" customWidth="1"/>
    <col min="119" max="16384" width="9.00390625" style="6" customWidth="1"/>
  </cols>
  <sheetData>
    <row r="1" ht="9.75" customHeight="1"/>
    <row r="2" spans="2:49" ht="13.5">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29"/>
    </row>
    <row r="3" spans="2:49" ht="19.5" customHeight="1">
      <c r="B3" s="9"/>
      <c r="C3" s="10"/>
      <c r="D3" s="11" t="s">
        <v>0</v>
      </c>
      <c r="E3" s="11"/>
      <c r="F3" s="11"/>
      <c r="G3" s="11"/>
      <c r="H3" s="11"/>
      <c r="I3" s="11"/>
      <c r="J3" s="11" t="s">
        <v>1</v>
      </c>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0"/>
      <c r="AL3" s="10"/>
      <c r="AM3" s="10"/>
      <c r="AN3" s="10"/>
      <c r="AO3" s="10"/>
      <c r="AP3" s="10"/>
      <c r="AQ3" s="10"/>
      <c r="AR3" s="10"/>
      <c r="AS3" s="10"/>
      <c r="AT3" s="10"/>
      <c r="AU3" s="10"/>
      <c r="AV3" s="10"/>
      <c r="AW3" s="30"/>
    </row>
    <row r="4" spans="2:49" ht="19.5" customHeight="1">
      <c r="B4" s="9"/>
      <c r="C4" s="10"/>
      <c r="D4" s="11" t="s">
        <v>2</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0"/>
      <c r="AL4" s="10"/>
      <c r="AM4" s="10"/>
      <c r="AN4" s="10"/>
      <c r="AO4" s="10"/>
      <c r="AP4" s="10"/>
      <c r="AQ4" s="10"/>
      <c r="AR4" s="10"/>
      <c r="AS4" s="10"/>
      <c r="AT4" s="10"/>
      <c r="AU4" s="10"/>
      <c r="AV4" s="10"/>
      <c r="AW4" s="30"/>
    </row>
    <row r="5" spans="2:49" ht="19.5" customHeight="1">
      <c r="B5" s="9"/>
      <c r="C5" s="10"/>
      <c r="D5" s="11" t="s">
        <v>3</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0"/>
      <c r="AL5" s="10"/>
      <c r="AM5" s="10"/>
      <c r="AN5" s="10"/>
      <c r="AO5" s="10"/>
      <c r="AP5" s="10"/>
      <c r="AQ5" s="10"/>
      <c r="AR5" s="10"/>
      <c r="AS5" s="10"/>
      <c r="AT5" s="10"/>
      <c r="AU5" s="10"/>
      <c r="AV5" s="10"/>
      <c r="AW5" s="30"/>
    </row>
    <row r="6" spans="2:49" ht="19.5" customHeight="1">
      <c r="B6" s="9"/>
      <c r="C6" s="10"/>
      <c r="D6" s="11" t="s">
        <v>4</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0"/>
      <c r="AL6" s="10"/>
      <c r="AM6" s="10"/>
      <c r="AN6" s="10"/>
      <c r="AO6" s="10"/>
      <c r="AP6" s="10"/>
      <c r="AQ6" s="10"/>
      <c r="AR6" s="10"/>
      <c r="AS6" s="10"/>
      <c r="AT6" s="10"/>
      <c r="AU6" s="10"/>
      <c r="AV6" s="10"/>
      <c r="AW6" s="30"/>
    </row>
    <row r="7" spans="2:49" ht="19.5" customHeight="1">
      <c r="B7" s="9"/>
      <c r="C7" s="10"/>
      <c r="D7" s="11" t="s">
        <v>5</v>
      </c>
      <c r="E7" s="11"/>
      <c r="F7" s="11"/>
      <c r="G7" s="11"/>
      <c r="H7" s="11"/>
      <c r="I7" s="11"/>
      <c r="J7" s="11"/>
      <c r="K7" s="11"/>
      <c r="L7" s="11"/>
      <c r="M7" s="11"/>
      <c r="N7" s="11"/>
      <c r="O7" s="11"/>
      <c r="P7" s="11"/>
      <c r="Q7" s="11"/>
      <c r="R7" s="11"/>
      <c r="S7" s="11"/>
      <c r="T7" s="11"/>
      <c r="U7" s="11"/>
      <c r="V7" s="22"/>
      <c r="W7" s="11"/>
      <c r="X7" s="11"/>
      <c r="Y7" s="11"/>
      <c r="Z7" s="11"/>
      <c r="AA7" s="11"/>
      <c r="AB7" s="11"/>
      <c r="AC7" s="11"/>
      <c r="AD7" s="11"/>
      <c r="AE7" s="11"/>
      <c r="AF7" s="11"/>
      <c r="AG7" s="11"/>
      <c r="AH7" s="11"/>
      <c r="AI7" s="11"/>
      <c r="AJ7" s="11"/>
      <c r="AK7" s="10"/>
      <c r="AL7" s="10"/>
      <c r="AM7" s="10"/>
      <c r="AN7" s="10"/>
      <c r="AO7" s="10"/>
      <c r="AP7" s="10"/>
      <c r="AQ7" s="10"/>
      <c r="AR7" s="10"/>
      <c r="AS7" s="10"/>
      <c r="AT7" s="10"/>
      <c r="AU7" s="10"/>
      <c r="AV7" s="10"/>
      <c r="AW7" s="30"/>
    </row>
    <row r="8" spans="2:49" ht="19.5" customHeight="1">
      <c r="B8" s="9"/>
      <c r="C8" s="10"/>
      <c r="D8" s="11"/>
      <c r="E8" s="88" t="s">
        <v>6</v>
      </c>
      <c r="F8" s="88"/>
      <c r="G8" s="88"/>
      <c r="H8" s="88"/>
      <c r="I8" s="88"/>
      <c r="J8" s="88"/>
      <c r="K8" s="88"/>
      <c r="L8" s="89"/>
      <c r="M8" s="90"/>
      <c r="N8" s="90"/>
      <c r="O8" s="90"/>
      <c r="P8" s="90"/>
      <c r="Q8" s="90"/>
      <c r="R8" s="90"/>
      <c r="S8" s="90"/>
      <c r="T8" s="90"/>
      <c r="U8" s="90"/>
      <c r="V8" s="90"/>
      <c r="W8" s="90"/>
      <c r="X8" s="90"/>
      <c r="Y8" s="90"/>
      <c r="Z8" s="90"/>
      <c r="AA8" s="90"/>
      <c r="AB8" s="90"/>
      <c r="AC8" s="90"/>
      <c r="AD8" s="90"/>
      <c r="AE8" s="90"/>
      <c r="AF8" s="90"/>
      <c r="AG8" s="90"/>
      <c r="AH8" s="90"/>
      <c r="AI8" s="90"/>
      <c r="AJ8" s="90"/>
      <c r="AK8" s="10"/>
      <c r="AL8" s="10"/>
      <c r="AM8" s="10"/>
      <c r="AN8" s="10"/>
      <c r="AO8" s="10"/>
      <c r="AP8" s="10"/>
      <c r="AQ8" s="10"/>
      <c r="AR8" s="10"/>
      <c r="AS8" s="10"/>
      <c r="AT8" s="10"/>
      <c r="AU8" s="10"/>
      <c r="AV8" s="10"/>
      <c r="AW8" s="30"/>
    </row>
    <row r="9" spans="2:49" ht="19.5" customHeight="1">
      <c r="B9" s="9"/>
      <c r="C9" s="10"/>
      <c r="D9" s="11" t="s">
        <v>7</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0"/>
      <c r="AL9" s="10"/>
      <c r="AM9" s="10"/>
      <c r="AN9" s="10"/>
      <c r="AO9" s="10"/>
      <c r="AP9" s="10"/>
      <c r="AQ9" s="10"/>
      <c r="AR9" s="10"/>
      <c r="AS9" s="10"/>
      <c r="AT9" s="10"/>
      <c r="AU9" s="10"/>
      <c r="AV9" s="10"/>
      <c r="AW9" s="30"/>
    </row>
    <row r="10" spans="2:49" ht="19.5" customHeight="1">
      <c r="B10" s="9"/>
      <c r="C10" s="10"/>
      <c r="D10" s="11" t="s">
        <v>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0"/>
      <c r="AL10" s="10"/>
      <c r="AM10" s="10"/>
      <c r="AN10" s="10"/>
      <c r="AO10" s="10"/>
      <c r="AP10" s="10"/>
      <c r="AQ10" s="10"/>
      <c r="AR10" s="10"/>
      <c r="AS10" s="10"/>
      <c r="AT10" s="10"/>
      <c r="AU10" s="10"/>
      <c r="AV10" s="10"/>
      <c r="AW10" s="30"/>
    </row>
    <row r="11" spans="2:49" ht="19.5" customHeight="1">
      <c r="B11" s="9"/>
      <c r="C11" s="10"/>
      <c r="D11" s="11" t="s">
        <v>9</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0"/>
      <c r="AL11" s="10"/>
      <c r="AM11" s="10"/>
      <c r="AN11" s="10"/>
      <c r="AO11" s="10"/>
      <c r="AP11" s="10"/>
      <c r="AQ11" s="10"/>
      <c r="AR11" s="10"/>
      <c r="AS11" s="10"/>
      <c r="AT11" s="10"/>
      <c r="AU11" s="10"/>
      <c r="AV11" s="10"/>
      <c r="AW11" s="30"/>
    </row>
    <row r="12" spans="2:49" ht="13.5">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31"/>
    </row>
    <row r="13" spans="1:76" ht="7.5" customHeight="1">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row>
    <row r="14" spans="1:116" ht="9" customHeight="1">
      <c r="A14" s="951" t="s">
        <v>10</v>
      </c>
      <c r="B14" s="952"/>
      <c r="C14" s="952"/>
      <c r="D14" s="952"/>
      <c r="E14" s="953"/>
      <c r="F14" s="910"/>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04" t="s">
        <v>11</v>
      </c>
      <c r="AJ14" s="904"/>
      <c r="AK14" s="904"/>
      <c r="AL14" s="904"/>
      <c r="AM14" s="905"/>
      <c r="AN14" s="792" t="s">
        <v>12</v>
      </c>
      <c r="AO14" s="793"/>
      <c r="AP14" s="793"/>
      <c r="AQ14" s="793"/>
      <c r="AR14" s="793"/>
      <c r="AS14" s="794"/>
      <c r="AT14" s="931">
        <f>L8</f>
        <v>0</v>
      </c>
      <c r="AU14" s="932"/>
      <c r="AV14" s="932"/>
      <c r="AW14" s="932"/>
      <c r="AX14" s="932"/>
      <c r="AY14" s="932"/>
      <c r="AZ14" s="932"/>
      <c r="BA14" s="932"/>
      <c r="BB14" s="932"/>
      <c r="BC14" s="932"/>
      <c r="BD14" s="932"/>
      <c r="BE14" s="932"/>
      <c r="BF14" s="932"/>
      <c r="BG14" s="932"/>
      <c r="BH14" s="932"/>
      <c r="BI14" s="932"/>
      <c r="BJ14" s="932"/>
      <c r="BK14" s="932"/>
      <c r="BL14" s="932"/>
      <c r="BM14" s="932"/>
      <c r="BN14" s="932"/>
      <c r="BO14" s="933"/>
      <c r="BP14" s="38"/>
      <c r="BQ14" s="38"/>
      <c r="BR14" s="38"/>
      <c r="BS14" s="963" t="s">
        <v>13</v>
      </c>
      <c r="BT14" s="963"/>
      <c r="BU14" s="963"/>
      <c r="BV14" s="963"/>
      <c r="BW14" s="963"/>
      <c r="BX14" s="963"/>
      <c r="BY14" s="963"/>
      <c r="BZ14" s="963"/>
      <c r="CA14" s="963"/>
      <c r="CB14" s="963"/>
      <c r="CC14" s="963"/>
      <c r="CD14" s="963"/>
      <c r="CE14" s="963"/>
      <c r="CF14" s="963"/>
      <c r="CG14" s="963"/>
      <c r="CH14" s="963"/>
      <c r="CI14" s="963"/>
      <c r="CJ14" s="963"/>
      <c r="CK14" s="963"/>
      <c r="CL14" s="963"/>
      <c r="CM14" s="963"/>
      <c r="CN14" s="963"/>
      <c r="CO14" s="963"/>
      <c r="CP14" s="963"/>
      <c r="CQ14" s="963"/>
      <c r="CR14" s="963"/>
      <c r="CS14" s="963"/>
      <c r="CT14" s="963"/>
      <c r="CU14" s="963"/>
      <c r="CV14" s="963"/>
      <c r="CW14" s="963"/>
      <c r="CX14" s="963"/>
      <c r="CY14" s="963"/>
      <c r="CZ14" s="963"/>
      <c r="DA14" s="963"/>
      <c r="DB14" s="963"/>
      <c r="DC14" s="963"/>
      <c r="DD14" s="963"/>
      <c r="DE14" s="963"/>
      <c r="DF14" s="963"/>
      <c r="DG14" s="963"/>
      <c r="DH14" s="963"/>
      <c r="DI14" s="963"/>
      <c r="DJ14" s="963"/>
      <c r="DK14" s="963"/>
      <c r="DL14" s="963"/>
    </row>
    <row r="15" spans="1:116" ht="9" customHeight="1">
      <c r="A15" s="954"/>
      <c r="B15" s="955"/>
      <c r="C15" s="955"/>
      <c r="D15" s="955"/>
      <c r="E15" s="956"/>
      <c r="F15" s="912"/>
      <c r="G15" s="913"/>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06"/>
      <c r="AJ15" s="906"/>
      <c r="AK15" s="906"/>
      <c r="AL15" s="906"/>
      <c r="AM15" s="907"/>
      <c r="AN15" s="795"/>
      <c r="AO15" s="861"/>
      <c r="AP15" s="861"/>
      <c r="AQ15" s="861"/>
      <c r="AR15" s="861"/>
      <c r="AS15" s="797"/>
      <c r="AT15" s="934"/>
      <c r="AU15" s="935"/>
      <c r="AV15" s="935"/>
      <c r="AW15" s="935"/>
      <c r="AX15" s="935"/>
      <c r="AY15" s="935"/>
      <c r="AZ15" s="935"/>
      <c r="BA15" s="935"/>
      <c r="BB15" s="935"/>
      <c r="BC15" s="935"/>
      <c r="BD15" s="935"/>
      <c r="BE15" s="935"/>
      <c r="BF15" s="935"/>
      <c r="BG15" s="935"/>
      <c r="BH15" s="935"/>
      <c r="BI15" s="935"/>
      <c r="BJ15" s="935"/>
      <c r="BK15" s="935"/>
      <c r="BL15" s="935"/>
      <c r="BM15" s="935"/>
      <c r="BN15" s="935"/>
      <c r="BO15" s="936"/>
      <c r="BP15" s="38"/>
      <c r="BQ15" s="38"/>
      <c r="BR15" s="38"/>
      <c r="BS15" s="963"/>
      <c r="BT15" s="963"/>
      <c r="BU15" s="963"/>
      <c r="BV15" s="963"/>
      <c r="BW15" s="963"/>
      <c r="BX15" s="963"/>
      <c r="BY15" s="963"/>
      <c r="BZ15" s="963"/>
      <c r="CA15" s="963"/>
      <c r="CB15" s="963"/>
      <c r="CC15" s="963"/>
      <c r="CD15" s="963"/>
      <c r="CE15" s="963"/>
      <c r="CF15" s="963"/>
      <c r="CG15" s="963"/>
      <c r="CH15" s="963"/>
      <c r="CI15" s="963"/>
      <c r="CJ15" s="963"/>
      <c r="CK15" s="963"/>
      <c r="CL15" s="963"/>
      <c r="CM15" s="963"/>
      <c r="CN15" s="963"/>
      <c r="CO15" s="963"/>
      <c r="CP15" s="963"/>
      <c r="CQ15" s="963"/>
      <c r="CR15" s="963"/>
      <c r="CS15" s="963"/>
      <c r="CT15" s="963"/>
      <c r="CU15" s="963"/>
      <c r="CV15" s="963"/>
      <c r="CW15" s="963"/>
      <c r="CX15" s="963"/>
      <c r="CY15" s="963"/>
      <c r="CZ15" s="963"/>
      <c r="DA15" s="963"/>
      <c r="DB15" s="963"/>
      <c r="DC15" s="963"/>
      <c r="DD15" s="963"/>
      <c r="DE15" s="963"/>
      <c r="DF15" s="963"/>
      <c r="DG15" s="963"/>
      <c r="DH15" s="963"/>
      <c r="DI15" s="963"/>
      <c r="DJ15" s="963"/>
      <c r="DK15" s="963"/>
      <c r="DL15" s="963"/>
    </row>
    <row r="16" spans="1:116" ht="21.75" customHeight="1">
      <c r="A16" s="957"/>
      <c r="B16" s="958"/>
      <c r="C16" s="958"/>
      <c r="D16" s="958"/>
      <c r="E16" s="959"/>
      <c r="F16" s="914"/>
      <c r="G16" s="915"/>
      <c r="H16" s="915"/>
      <c r="I16" s="915"/>
      <c r="J16" s="915"/>
      <c r="K16" s="915"/>
      <c r="L16" s="915"/>
      <c r="M16" s="915"/>
      <c r="N16" s="915"/>
      <c r="O16" s="915"/>
      <c r="P16" s="915"/>
      <c r="Q16" s="915"/>
      <c r="R16" s="915"/>
      <c r="S16" s="915"/>
      <c r="T16" s="915"/>
      <c r="U16" s="915"/>
      <c r="V16" s="915"/>
      <c r="W16" s="915"/>
      <c r="X16" s="915"/>
      <c r="Y16" s="915"/>
      <c r="Z16" s="915"/>
      <c r="AA16" s="915"/>
      <c r="AB16" s="915"/>
      <c r="AC16" s="915"/>
      <c r="AD16" s="915"/>
      <c r="AE16" s="915"/>
      <c r="AF16" s="915"/>
      <c r="AG16" s="915"/>
      <c r="AH16" s="915"/>
      <c r="AI16" s="908"/>
      <c r="AJ16" s="908"/>
      <c r="AK16" s="908"/>
      <c r="AL16" s="908"/>
      <c r="AM16" s="909"/>
      <c r="AN16" s="795"/>
      <c r="AO16" s="861"/>
      <c r="AP16" s="861"/>
      <c r="AQ16" s="861"/>
      <c r="AR16" s="861"/>
      <c r="AS16" s="797"/>
      <c r="AT16" s="934"/>
      <c r="AU16" s="935"/>
      <c r="AV16" s="935"/>
      <c r="AW16" s="935"/>
      <c r="AX16" s="935"/>
      <c r="AY16" s="935"/>
      <c r="AZ16" s="935"/>
      <c r="BA16" s="935"/>
      <c r="BB16" s="935"/>
      <c r="BC16" s="935"/>
      <c r="BD16" s="935"/>
      <c r="BE16" s="935"/>
      <c r="BF16" s="935"/>
      <c r="BG16" s="935"/>
      <c r="BH16" s="935"/>
      <c r="BI16" s="935"/>
      <c r="BJ16" s="935"/>
      <c r="BK16" s="935"/>
      <c r="BL16" s="935"/>
      <c r="BM16" s="935"/>
      <c r="BN16" s="935"/>
      <c r="BO16" s="936"/>
      <c r="BP16" s="38"/>
      <c r="BQ16" s="38"/>
      <c r="BR16" s="38"/>
      <c r="BS16" s="963"/>
      <c r="BT16" s="963"/>
      <c r="BU16" s="963"/>
      <c r="BV16" s="963"/>
      <c r="BW16" s="963"/>
      <c r="BX16" s="963"/>
      <c r="BY16" s="963"/>
      <c r="BZ16" s="963"/>
      <c r="CA16" s="963"/>
      <c r="CB16" s="963"/>
      <c r="CC16" s="963"/>
      <c r="CD16" s="963"/>
      <c r="CE16" s="963"/>
      <c r="CF16" s="963"/>
      <c r="CG16" s="963"/>
      <c r="CH16" s="963"/>
      <c r="CI16" s="963"/>
      <c r="CJ16" s="963"/>
      <c r="CK16" s="963"/>
      <c r="CL16" s="963"/>
      <c r="CM16" s="963"/>
      <c r="CN16" s="963"/>
      <c r="CO16" s="963"/>
      <c r="CP16" s="963"/>
      <c r="CQ16" s="963"/>
      <c r="CR16" s="963"/>
      <c r="CS16" s="963"/>
      <c r="CT16" s="963"/>
      <c r="CU16" s="963"/>
      <c r="CV16" s="963"/>
      <c r="CW16" s="963"/>
      <c r="CX16" s="963"/>
      <c r="CY16" s="963"/>
      <c r="CZ16" s="963"/>
      <c r="DA16" s="963"/>
      <c r="DB16" s="963"/>
      <c r="DC16" s="963"/>
      <c r="DD16" s="963"/>
      <c r="DE16" s="963"/>
      <c r="DF16" s="963"/>
      <c r="DG16" s="963"/>
      <c r="DH16" s="963"/>
      <c r="DI16" s="963"/>
      <c r="DJ16" s="963"/>
      <c r="DK16" s="963"/>
      <c r="DL16" s="963"/>
    </row>
    <row r="17" spans="1:118" ht="9" customHeight="1">
      <c r="A17" s="960" t="s">
        <v>14</v>
      </c>
      <c r="B17" s="961"/>
      <c r="C17" s="961"/>
      <c r="D17" s="961"/>
      <c r="E17" s="962"/>
      <c r="F17" s="965"/>
      <c r="G17" s="966"/>
      <c r="H17" s="966"/>
      <c r="I17" s="966"/>
      <c r="J17" s="966"/>
      <c r="K17" s="966"/>
      <c r="L17" s="966"/>
      <c r="M17" s="966"/>
      <c r="N17" s="966"/>
      <c r="O17" s="966"/>
      <c r="P17" s="966"/>
      <c r="Q17" s="966"/>
      <c r="R17" s="966"/>
      <c r="S17" s="966"/>
      <c r="T17" s="971" t="s">
        <v>15</v>
      </c>
      <c r="U17" s="972"/>
      <c r="V17" s="973"/>
      <c r="W17" s="916"/>
      <c r="X17" s="917"/>
      <c r="Y17" s="917"/>
      <c r="Z17" s="917"/>
      <c r="AA17" s="917"/>
      <c r="AB17" s="918"/>
      <c r="AC17" s="925">
        <f>+CY63</f>
        <v>0</v>
      </c>
      <c r="AD17" s="926"/>
      <c r="AE17" s="926"/>
      <c r="AF17" s="926"/>
      <c r="AG17" s="926"/>
      <c r="AH17" s="926"/>
      <c r="AI17" s="898" t="s">
        <v>16</v>
      </c>
      <c r="AJ17" s="898"/>
      <c r="AK17" s="898"/>
      <c r="AL17" s="898"/>
      <c r="AM17" s="899"/>
      <c r="AN17" s="858" t="s">
        <v>17</v>
      </c>
      <c r="AO17" s="859"/>
      <c r="AP17" s="859"/>
      <c r="AQ17" s="859"/>
      <c r="AR17" s="859"/>
      <c r="AS17" s="860"/>
      <c r="AT17" s="891"/>
      <c r="AU17" s="884"/>
      <c r="AV17" s="884"/>
      <c r="AW17" s="884"/>
      <c r="AX17" s="884"/>
      <c r="AY17" s="884"/>
      <c r="AZ17" s="884"/>
      <c r="BA17" s="884"/>
      <c r="BB17" s="884"/>
      <c r="BC17" s="884"/>
      <c r="BD17" s="884"/>
      <c r="BE17" s="884"/>
      <c r="BF17" s="884"/>
      <c r="BG17" s="884"/>
      <c r="BH17" s="884"/>
      <c r="BI17" s="884"/>
      <c r="BJ17" s="884"/>
      <c r="BK17" s="884"/>
      <c r="BL17" s="884"/>
      <c r="BM17" s="884"/>
      <c r="BN17" s="884"/>
      <c r="BO17" s="892"/>
      <c r="BP17" s="39"/>
      <c r="BQ17" s="39"/>
      <c r="BR17" s="39"/>
      <c r="BS17" s="39"/>
      <c r="BT17" s="39"/>
      <c r="BU17" s="39"/>
      <c r="BV17" s="39"/>
      <c r="BW17" s="39"/>
      <c r="BX17" s="39"/>
      <c r="CB17" s="10"/>
      <c r="CD17" s="849" t="s">
        <v>18</v>
      </c>
      <c r="CE17" s="849"/>
      <c r="CF17" s="849"/>
      <c r="CG17" s="849"/>
      <c r="CH17" s="849"/>
      <c r="CI17" s="849"/>
      <c r="CJ17" s="849"/>
      <c r="CK17" s="964" t="s">
        <v>19</v>
      </c>
      <c r="CL17" s="964"/>
      <c r="CM17" s="964"/>
      <c r="CN17" s="964"/>
      <c r="CO17" s="964"/>
      <c r="CP17" s="964"/>
      <c r="CQ17" s="964"/>
      <c r="CR17" s="964"/>
      <c r="CS17" s="964"/>
      <c r="CT17" s="964"/>
      <c r="CU17" s="964"/>
      <c r="CV17" s="964"/>
      <c r="CW17" s="964"/>
      <c r="CX17" s="964"/>
      <c r="CY17" s="964"/>
      <c r="CZ17" s="964"/>
      <c r="DA17" s="964"/>
      <c r="DB17" s="964"/>
      <c r="DC17" s="964"/>
      <c r="DD17" s="964"/>
      <c r="DE17" s="964"/>
      <c r="DF17" s="964"/>
      <c r="DG17" s="964"/>
      <c r="DH17" s="964"/>
      <c r="DI17" s="964"/>
      <c r="DJ17" s="964"/>
      <c r="DK17" s="964"/>
      <c r="DL17" s="964"/>
      <c r="DM17" s="964"/>
      <c r="DN17" s="964"/>
    </row>
    <row r="18" spans="1:118" ht="9" customHeight="1">
      <c r="A18" s="954"/>
      <c r="B18" s="955"/>
      <c r="C18" s="955"/>
      <c r="D18" s="955"/>
      <c r="E18" s="956"/>
      <c r="F18" s="967"/>
      <c r="G18" s="968"/>
      <c r="H18" s="968"/>
      <c r="I18" s="968"/>
      <c r="J18" s="968"/>
      <c r="K18" s="968"/>
      <c r="L18" s="968"/>
      <c r="M18" s="968"/>
      <c r="N18" s="968"/>
      <c r="O18" s="968"/>
      <c r="P18" s="968"/>
      <c r="Q18" s="968"/>
      <c r="R18" s="968"/>
      <c r="S18" s="968"/>
      <c r="T18" s="974"/>
      <c r="U18" s="975"/>
      <c r="V18" s="976"/>
      <c r="W18" s="919"/>
      <c r="X18" s="920"/>
      <c r="Y18" s="920"/>
      <c r="Z18" s="920"/>
      <c r="AA18" s="920"/>
      <c r="AB18" s="921"/>
      <c r="AC18" s="927"/>
      <c r="AD18" s="928"/>
      <c r="AE18" s="928"/>
      <c r="AF18" s="928"/>
      <c r="AG18" s="928"/>
      <c r="AH18" s="928"/>
      <c r="AI18" s="900"/>
      <c r="AJ18" s="900"/>
      <c r="AK18" s="900"/>
      <c r="AL18" s="900"/>
      <c r="AM18" s="901"/>
      <c r="AN18" s="795"/>
      <c r="AO18" s="861"/>
      <c r="AP18" s="861"/>
      <c r="AQ18" s="861"/>
      <c r="AR18" s="861"/>
      <c r="AS18" s="797"/>
      <c r="AT18" s="893"/>
      <c r="AU18" s="894"/>
      <c r="AV18" s="894"/>
      <c r="AW18" s="894"/>
      <c r="AX18" s="894"/>
      <c r="AY18" s="894"/>
      <c r="AZ18" s="894"/>
      <c r="BA18" s="894"/>
      <c r="BB18" s="894"/>
      <c r="BC18" s="894"/>
      <c r="BD18" s="894"/>
      <c r="BE18" s="894"/>
      <c r="BF18" s="894"/>
      <c r="BG18" s="894"/>
      <c r="BH18" s="894"/>
      <c r="BI18" s="894"/>
      <c r="BJ18" s="894"/>
      <c r="BK18" s="894"/>
      <c r="BL18" s="894"/>
      <c r="BM18" s="894"/>
      <c r="BN18" s="894"/>
      <c r="BO18" s="895"/>
      <c r="BP18" s="39"/>
      <c r="BQ18" s="39"/>
      <c r="BR18" s="39"/>
      <c r="BS18" s="39"/>
      <c r="BT18" s="39"/>
      <c r="BU18" s="39"/>
      <c r="BV18" s="39"/>
      <c r="BW18" s="39"/>
      <c r="BX18" s="39"/>
      <c r="CB18" s="10"/>
      <c r="CD18" s="849"/>
      <c r="CE18" s="849"/>
      <c r="CF18" s="849"/>
      <c r="CG18" s="849"/>
      <c r="CH18" s="849"/>
      <c r="CI18" s="849"/>
      <c r="CJ18" s="849"/>
      <c r="CK18" s="964"/>
      <c r="CL18" s="964"/>
      <c r="CM18" s="964"/>
      <c r="CN18" s="964"/>
      <c r="CO18" s="964"/>
      <c r="CP18" s="964"/>
      <c r="CQ18" s="964"/>
      <c r="CR18" s="964"/>
      <c r="CS18" s="964"/>
      <c r="CT18" s="964"/>
      <c r="CU18" s="964"/>
      <c r="CV18" s="964"/>
      <c r="CW18" s="964"/>
      <c r="CX18" s="964"/>
      <c r="CY18" s="964"/>
      <c r="CZ18" s="964"/>
      <c r="DA18" s="964"/>
      <c r="DB18" s="964"/>
      <c r="DC18" s="964"/>
      <c r="DD18" s="964"/>
      <c r="DE18" s="964"/>
      <c r="DF18" s="964"/>
      <c r="DG18" s="964"/>
      <c r="DH18" s="964"/>
      <c r="DI18" s="964"/>
      <c r="DJ18" s="964"/>
      <c r="DK18" s="964"/>
      <c r="DL18" s="964"/>
      <c r="DM18" s="964"/>
      <c r="DN18" s="964"/>
    </row>
    <row r="19" spans="1:118" ht="21.75" customHeight="1">
      <c r="A19" s="957"/>
      <c r="B19" s="958"/>
      <c r="C19" s="958"/>
      <c r="D19" s="958"/>
      <c r="E19" s="959"/>
      <c r="F19" s="969"/>
      <c r="G19" s="970"/>
      <c r="H19" s="970"/>
      <c r="I19" s="970"/>
      <c r="J19" s="970"/>
      <c r="K19" s="970"/>
      <c r="L19" s="970"/>
      <c r="M19" s="970"/>
      <c r="N19" s="970"/>
      <c r="O19" s="970"/>
      <c r="P19" s="970"/>
      <c r="Q19" s="970"/>
      <c r="R19" s="970"/>
      <c r="S19" s="970"/>
      <c r="T19" s="977"/>
      <c r="U19" s="978"/>
      <c r="V19" s="979"/>
      <c r="W19" s="922"/>
      <c r="X19" s="923"/>
      <c r="Y19" s="923"/>
      <c r="Z19" s="923"/>
      <c r="AA19" s="923"/>
      <c r="AB19" s="924"/>
      <c r="AC19" s="929"/>
      <c r="AD19" s="930"/>
      <c r="AE19" s="930"/>
      <c r="AF19" s="930"/>
      <c r="AG19" s="930"/>
      <c r="AH19" s="930"/>
      <c r="AI19" s="902"/>
      <c r="AJ19" s="902"/>
      <c r="AK19" s="902"/>
      <c r="AL19" s="902"/>
      <c r="AM19" s="903"/>
      <c r="AN19" s="862"/>
      <c r="AO19" s="863"/>
      <c r="AP19" s="863"/>
      <c r="AQ19" s="863"/>
      <c r="AR19" s="863"/>
      <c r="AS19" s="864"/>
      <c r="AT19" s="896"/>
      <c r="AU19" s="886"/>
      <c r="AV19" s="886"/>
      <c r="AW19" s="886"/>
      <c r="AX19" s="886"/>
      <c r="AY19" s="886"/>
      <c r="AZ19" s="886"/>
      <c r="BA19" s="886"/>
      <c r="BB19" s="886"/>
      <c r="BC19" s="886"/>
      <c r="BD19" s="886"/>
      <c r="BE19" s="886"/>
      <c r="BF19" s="886"/>
      <c r="BG19" s="886"/>
      <c r="BH19" s="886"/>
      <c r="BI19" s="886"/>
      <c r="BJ19" s="886"/>
      <c r="BK19" s="886"/>
      <c r="BL19" s="886"/>
      <c r="BM19" s="886"/>
      <c r="BN19" s="886"/>
      <c r="BO19" s="897"/>
      <c r="BP19" s="39"/>
      <c r="BQ19" s="39"/>
      <c r="BR19" s="39"/>
      <c r="BS19" s="39"/>
      <c r="BT19" s="39"/>
      <c r="BU19" s="39"/>
      <c r="BV19" s="39"/>
      <c r="BW19" s="39"/>
      <c r="BX19" s="39"/>
      <c r="CB19" s="10"/>
      <c r="CC19" s="50"/>
      <c r="CD19" s="849"/>
      <c r="CE19" s="849"/>
      <c r="CF19" s="849"/>
      <c r="CG19" s="849"/>
      <c r="CH19" s="849"/>
      <c r="CI19" s="849"/>
      <c r="CJ19" s="849"/>
      <c r="CK19" s="964"/>
      <c r="CL19" s="964"/>
      <c r="CM19" s="964"/>
      <c r="CN19" s="964"/>
      <c r="CO19" s="964"/>
      <c r="CP19" s="964"/>
      <c r="CQ19" s="964"/>
      <c r="CR19" s="964"/>
      <c r="CS19" s="964"/>
      <c r="CT19" s="964"/>
      <c r="CU19" s="964"/>
      <c r="CV19" s="964"/>
      <c r="CW19" s="964"/>
      <c r="CX19" s="964"/>
      <c r="CY19" s="964"/>
      <c r="CZ19" s="964"/>
      <c r="DA19" s="964"/>
      <c r="DB19" s="964"/>
      <c r="DC19" s="964"/>
      <c r="DD19" s="964"/>
      <c r="DE19" s="964"/>
      <c r="DF19" s="964"/>
      <c r="DG19" s="964"/>
      <c r="DH19" s="964"/>
      <c r="DI19" s="964"/>
      <c r="DJ19" s="964"/>
      <c r="DK19" s="964"/>
      <c r="DL19" s="964"/>
      <c r="DM19" s="964"/>
      <c r="DN19" s="964"/>
    </row>
    <row r="20" spans="1:118" ht="15.75" customHeight="1">
      <c r="A20" s="92" t="s">
        <v>20</v>
      </c>
      <c r="B20" s="93"/>
      <c r="C20" s="93"/>
      <c r="D20" s="93"/>
      <c r="E20" s="94"/>
      <c r="F20" s="887"/>
      <c r="G20" s="888"/>
      <c r="H20" s="888"/>
      <c r="I20" s="888"/>
      <c r="J20" s="888"/>
      <c r="K20" s="888"/>
      <c r="L20" s="888"/>
      <c r="M20" s="888"/>
      <c r="N20" s="888"/>
      <c r="O20" s="888"/>
      <c r="P20" s="741" t="s">
        <v>11</v>
      </c>
      <c r="Q20" s="741"/>
      <c r="R20" s="741"/>
      <c r="S20" s="742"/>
      <c r="T20" s="980" t="s">
        <v>21</v>
      </c>
      <c r="U20" s="981"/>
      <c r="V20" s="981"/>
      <c r="W20" s="981"/>
      <c r="X20" s="982"/>
      <c r="Y20" s="95" t="s">
        <v>22</v>
      </c>
      <c r="Z20" s="96"/>
      <c r="AA20" s="96"/>
      <c r="AB20" s="97" t="s">
        <v>23</v>
      </c>
      <c r="AC20" s="98"/>
      <c r="AD20" s="97" t="s">
        <v>24</v>
      </c>
      <c r="AE20" s="98"/>
      <c r="AF20" s="96" t="s">
        <v>25</v>
      </c>
      <c r="AG20" s="96"/>
      <c r="AH20" s="96"/>
      <c r="AI20" s="96"/>
      <c r="AJ20" s="96"/>
      <c r="AK20" s="96"/>
      <c r="AL20" s="96"/>
      <c r="AM20" s="99"/>
      <c r="AN20" s="100" t="s">
        <v>26</v>
      </c>
      <c r="AO20" s="101"/>
      <c r="AP20" s="101"/>
      <c r="AQ20" s="101"/>
      <c r="AR20" s="101"/>
      <c r="AS20" s="102"/>
      <c r="AT20" s="852"/>
      <c r="AU20" s="853"/>
      <c r="AV20" s="853"/>
      <c r="AW20" s="853"/>
      <c r="AX20" s="853"/>
      <c r="AY20" s="853"/>
      <c r="AZ20" s="853"/>
      <c r="BA20" s="853"/>
      <c r="BB20" s="853"/>
      <c r="BC20" s="853"/>
      <c r="BD20" s="853"/>
      <c r="BE20" s="853"/>
      <c r="BF20" s="853"/>
      <c r="BG20" s="853"/>
      <c r="BH20" s="853"/>
      <c r="BI20" s="853"/>
      <c r="BJ20" s="853"/>
      <c r="BK20" s="853"/>
      <c r="BL20" s="853"/>
      <c r="BM20" s="853"/>
      <c r="BN20" s="853"/>
      <c r="BO20" s="854"/>
      <c r="BP20" s="40"/>
      <c r="BQ20" s="40"/>
      <c r="BR20" s="40"/>
      <c r="BS20" s="103" t="s">
        <v>27</v>
      </c>
      <c r="BT20" s="103"/>
      <c r="BU20" s="103"/>
      <c r="BV20" s="44" t="s">
        <v>28</v>
      </c>
      <c r="BW20" s="44"/>
      <c r="BX20" s="44"/>
      <c r="BY20" s="44"/>
      <c r="BZ20" s="44"/>
      <c r="CA20" s="44"/>
      <c r="CB20" s="44"/>
      <c r="CC20" s="44"/>
      <c r="CD20" s="44"/>
      <c r="CE20" s="44"/>
      <c r="CF20" s="44"/>
      <c r="CG20" s="44"/>
      <c r="CH20" s="44"/>
      <c r="CI20" s="44"/>
      <c r="CJ20" s="44"/>
      <c r="CK20" s="44"/>
      <c r="CL20" s="44"/>
      <c r="CM20" s="44"/>
      <c r="CN20" s="44"/>
      <c r="CO20" s="44"/>
      <c r="CP20" s="44"/>
      <c r="CQ20" s="45" t="s">
        <v>29</v>
      </c>
      <c r="CR20" s="45"/>
      <c r="CS20" s="45"/>
      <c r="CT20" s="45"/>
      <c r="CU20" s="45"/>
      <c r="CV20" s="45"/>
      <c r="CW20" s="45"/>
      <c r="CX20" s="45"/>
      <c r="CY20" s="45"/>
      <c r="CZ20" s="45"/>
      <c r="DA20" s="45"/>
      <c r="DB20" s="45"/>
      <c r="DC20" s="104" t="s">
        <v>30</v>
      </c>
      <c r="DD20" s="104"/>
      <c r="DE20" s="104"/>
      <c r="DF20" s="104"/>
      <c r="DG20" s="104"/>
      <c r="DH20" s="104"/>
      <c r="DI20" s="104"/>
      <c r="DJ20" s="104"/>
      <c r="DK20" s="104"/>
      <c r="DL20" s="104"/>
      <c r="DM20" s="104"/>
      <c r="DN20" s="104"/>
    </row>
    <row r="21" spans="1:118" ht="18.75" customHeight="1">
      <c r="A21" s="105" t="s">
        <v>31</v>
      </c>
      <c r="B21" s="106"/>
      <c r="C21" s="106"/>
      <c r="D21" s="106"/>
      <c r="E21" s="107"/>
      <c r="F21" s="889"/>
      <c r="G21" s="890"/>
      <c r="H21" s="890"/>
      <c r="I21" s="890"/>
      <c r="J21" s="890"/>
      <c r="K21" s="890"/>
      <c r="L21" s="890"/>
      <c r="M21" s="890"/>
      <c r="N21" s="890"/>
      <c r="O21" s="890"/>
      <c r="P21" s="743"/>
      <c r="Q21" s="743"/>
      <c r="R21" s="743"/>
      <c r="S21" s="744"/>
      <c r="T21" s="983"/>
      <c r="U21" s="984"/>
      <c r="V21" s="984"/>
      <c r="W21" s="984"/>
      <c r="X21" s="985"/>
      <c r="Y21" s="108" t="s">
        <v>27</v>
      </c>
      <c r="Z21" s="109"/>
      <c r="AA21" s="109"/>
      <c r="AB21" s="110" t="s">
        <v>32</v>
      </c>
      <c r="AC21" s="111"/>
      <c r="AD21" s="110" t="s">
        <v>32</v>
      </c>
      <c r="AE21" s="111"/>
      <c r="AF21" s="109" t="s">
        <v>32</v>
      </c>
      <c r="AG21" s="109"/>
      <c r="AH21" s="109"/>
      <c r="AI21" s="109"/>
      <c r="AJ21" s="109"/>
      <c r="AK21" s="109"/>
      <c r="AL21" s="109"/>
      <c r="AM21" s="112"/>
      <c r="AN21" s="113" t="s">
        <v>33</v>
      </c>
      <c r="AO21" s="114"/>
      <c r="AP21" s="114"/>
      <c r="AQ21" s="114"/>
      <c r="AR21" s="114"/>
      <c r="AS21" s="115"/>
      <c r="AT21" s="855"/>
      <c r="AU21" s="856"/>
      <c r="AV21" s="856"/>
      <c r="AW21" s="856"/>
      <c r="AX21" s="856"/>
      <c r="AY21" s="856"/>
      <c r="AZ21" s="856"/>
      <c r="BA21" s="856"/>
      <c r="BB21" s="856"/>
      <c r="BC21" s="856"/>
      <c r="BD21" s="856"/>
      <c r="BE21" s="856"/>
      <c r="BF21" s="856"/>
      <c r="BG21" s="856"/>
      <c r="BH21" s="856"/>
      <c r="BI21" s="856"/>
      <c r="BJ21" s="856"/>
      <c r="BK21" s="856"/>
      <c r="BL21" s="856"/>
      <c r="BM21" s="856"/>
      <c r="BN21" s="856"/>
      <c r="BO21" s="857"/>
      <c r="BP21" s="40"/>
      <c r="BQ21" s="40"/>
      <c r="BR21" s="40"/>
      <c r="BS21" s="103" t="s">
        <v>23</v>
      </c>
      <c r="BT21" s="103"/>
      <c r="BU21" s="103"/>
      <c r="BV21" s="44" t="s">
        <v>34</v>
      </c>
      <c r="BW21" s="44"/>
      <c r="BX21" s="44"/>
      <c r="BY21" s="44"/>
      <c r="BZ21" s="44"/>
      <c r="CA21" s="44"/>
      <c r="CB21" s="44"/>
      <c r="CC21" s="44"/>
      <c r="CD21" s="44"/>
      <c r="CE21" s="44"/>
      <c r="CF21" s="44"/>
      <c r="CG21" s="44"/>
      <c r="CH21" s="44"/>
      <c r="CI21" s="44"/>
      <c r="CJ21" s="44"/>
      <c r="CK21" s="44"/>
      <c r="CL21" s="44"/>
      <c r="CM21" s="44"/>
      <c r="CN21" s="44"/>
      <c r="CO21" s="44"/>
      <c r="CP21" s="44"/>
      <c r="CQ21" s="45" t="s">
        <v>35</v>
      </c>
      <c r="CR21" s="45"/>
      <c r="CS21" s="45"/>
      <c r="CT21" s="45"/>
      <c r="CU21" s="45"/>
      <c r="CV21" s="45"/>
      <c r="CW21" s="45"/>
      <c r="CX21" s="45"/>
      <c r="CY21" s="45"/>
      <c r="CZ21" s="45"/>
      <c r="DA21" s="45"/>
      <c r="DB21" s="45"/>
      <c r="DC21" s="104" t="s">
        <v>36</v>
      </c>
      <c r="DD21" s="104"/>
      <c r="DE21" s="104"/>
      <c r="DF21" s="104"/>
      <c r="DG21" s="104"/>
      <c r="DH21" s="104"/>
      <c r="DI21" s="104"/>
      <c r="DJ21" s="104"/>
      <c r="DK21" s="104"/>
      <c r="DL21" s="104"/>
      <c r="DM21" s="104"/>
      <c r="DN21" s="104"/>
    </row>
    <row r="22" spans="1:118" ht="20.25" customHeight="1">
      <c r="A22" s="92" t="s">
        <v>37</v>
      </c>
      <c r="B22" s="93"/>
      <c r="C22" s="93"/>
      <c r="D22" s="93"/>
      <c r="E22" s="94"/>
      <c r="F22" s="883"/>
      <c r="G22" s="884"/>
      <c r="H22" s="884"/>
      <c r="I22" s="884"/>
      <c r="J22" s="884"/>
      <c r="K22" s="884"/>
      <c r="L22" s="884"/>
      <c r="M22" s="884"/>
      <c r="N22" s="884"/>
      <c r="O22" s="884"/>
      <c r="P22" s="741" t="s">
        <v>11</v>
      </c>
      <c r="Q22" s="741"/>
      <c r="R22" s="741"/>
      <c r="S22" s="742"/>
      <c r="T22" s="745" t="s">
        <v>38</v>
      </c>
      <c r="U22" s="746"/>
      <c r="V22" s="746"/>
      <c r="W22" s="746"/>
      <c r="X22" s="747"/>
      <c r="Y22" s="751"/>
      <c r="Z22" s="752"/>
      <c r="AA22" s="752"/>
      <c r="AB22" s="752"/>
      <c r="AC22" s="752"/>
      <c r="AD22" s="752"/>
      <c r="AE22" s="752"/>
      <c r="AF22" s="752"/>
      <c r="AG22" s="752"/>
      <c r="AH22" s="752"/>
      <c r="AI22" s="752"/>
      <c r="AJ22" s="752"/>
      <c r="AK22" s="752"/>
      <c r="AL22" s="752"/>
      <c r="AM22" s="753"/>
      <c r="AN22" s="116"/>
      <c r="AO22" s="117"/>
      <c r="AP22" s="117"/>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40"/>
      <c r="BP22" s="40"/>
      <c r="BQ22" s="40"/>
      <c r="BR22" s="40"/>
      <c r="BS22" s="103" t="s">
        <v>24</v>
      </c>
      <c r="BT22" s="103"/>
      <c r="BU22" s="103"/>
      <c r="BV22" s="45" t="s">
        <v>39</v>
      </c>
      <c r="BW22" s="45"/>
      <c r="BX22" s="45"/>
      <c r="BY22" s="45"/>
      <c r="BZ22" s="45"/>
      <c r="CA22" s="45"/>
      <c r="CB22" s="45"/>
      <c r="CC22" s="45"/>
      <c r="CD22" s="45"/>
      <c r="CE22" s="45"/>
      <c r="CF22" s="45"/>
      <c r="CG22" s="45"/>
      <c r="CH22" s="45"/>
      <c r="CI22" s="45"/>
      <c r="CJ22" s="45"/>
      <c r="CK22" s="45"/>
      <c r="CL22" s="45"/>
      <c r="CM22" s="45"/>
      <c r="CN22" s="45"/>
      <c r="CO22" s="45"/>
      <c r="CP22" s="45"/>
      <c r="CQ22" s="45" t="s">
        <v>40</v>
      </c>
      <c r="CR22" s="45"/>
      <c r="CS22" s="45"/>
      <c r="CT22" s="45"/>
      <c r="CU22" s="45"/>
      <c r="CV22" s="45"/>
      <c r="CW22" s="45"/>
      <c r="CX22" s="45"/>
      <c r="CY22" s="45"/>
      <c r="CZ22" s="45"/>
      <c r="DA22" s="45"/>
      <c r="DB22" s="45"/>
      <c r="DC22" s="104" t="s">
        <v>41</v>
      </c>
      <c r="DD22" s="104"/>
      <c r="DE22" s="104"/>
      <c r="DF22" s="104"/>
      <c r="DG22" s="104"/>
      <c r="DH22" s="104"/>
      <c r="DI22" s="104"/>
      <c r="DJ22" s="104"/>
      <c r="DK22" s="104"/>
      <c r="DL22" s="104"/>
      <c r="DM22" s="104"/>
      <c r="DN22" s="104"/>
    </row>
    <row r="23" spans="1:118" ht="20.25" customHeight="1">
      <c r="A23" s="105" t="s">
        <v>42</v>
      </c>
      <c r="B23" s="106"/>
      <c r="C23" s="106"/>
      <c r="D23" s="106"/>
      <c r="E23" s="107"/>
      <c r="F23" s="885"/>
      <c r="G23" s="886"/>
      <c r="H23" s="886"/>
      <c r="I23" s="886"/>
      <c r="J23" s="886"/>
      <c r="K23" s="886"/>
      <c r="L23" s="886"/>
      <c r="M23" s="886"/>
      <c r="N23" s="886"/>
      <c r="O23" s="886"/>
      <c r="P23" s="743"/>
      <c r="Q23" s="743"/>
      <c r="R23" s="743"/>
      <c r="S23" s="744"/>
      <c r="T23" s="748"/>
      <c r="U23" s="749"/>
      <c r="V23" s="749"/>
      <c r="W23" s="749"/>
      <c r="X23" s="750"/>
      <c r="Y23" s="754"/>
      <c r="Z23" s="755"/>
      <c r="AA23" s="755"/>
      <c r="AB23" s="755"/>
      <c r="AC23" s="755"/>
      <c r="AD23" s="755"/>
      <c r="AE23" s="755"/>
      <c r="AF23" s="755"/>
      <c r="AG23" s="755"/>
      <c r="AH23" s="755"/>
      <c r="AI23" s="755"/>
      <c r="AJ23" s="755"/>
      <c r="AK23" s="755"/>
      <c r="AL23" s="755"/>
      <c r="AM23" s="756"/>
      <c r="AN23" s="850" t="s">
        <v>43</v>
      </c>
      <c r="AO23" s="851"/>
      <c r="AP23" s="851"/>
      <c r="AQ23" s="851"/>
      <c r="AR23" s="851"/>
      <c r="AS23" s="851"/>
      <c r="AT23" s="851"/>
      <c r="AU23" s="851"/>
      <c r="AV23" s="851"/>
      <c r="AW23" s="851"/>
      <c r="AX23" s="851"/>
      <c r="AY23" s="851"/>
      <c r="AZ23" s="851"/>
      <c r="BA23" s="851"/>
      <c r="BB23" s="851"/>
      <c r="BC23" s="851"/>
      <c r="BD23" s="851"/>
      <c r="BE23" s="851"/>
      <c r="BF23" s="851"/>
      <c r="BG23" s="851"/>
      <c r="BH23" s="851"/>
      <c r="BI23" s="851"/>
      <c r="BJ23" s="851"/>
      <c r="BK23" s="851"/>
      <c r="BL23" s="851"/>
      <c r="BM23" s="851"/>
      <c r="BN23" s="851"/>
      <c r="BO23" s="851"/>
      <c r="BP23" s="851"/>
      <c r="BQ23" s="40"/>
      <c r="BR23" s="40"/>
      <c r="BS23" s="103" t="s">
        <v>25</v>
      </c>
      <c r="BT23" s="103"/>
      <c r="BU23" s="103"/>
      <c r="BV23" s="45" t="s">
        <v>44</v>
      </c>
      <c r="BW23" s="45"/>
      <c r="BX23" s="45"/>
      <c r="BY23" s="45"/>
      <c r="BZ23" s="45"/>
      <c r="CA23" s="45"/>
      <c r="CB23" s="45"/>
      <c r="CC23" s="45"/>
      <c r="CD23" s="45"/>
      <c r="CE23" s="45"/>
      <c r="CF23" s="45"/>
      <c r="CG23" s="45"/>
      <c r="CH23" s="45"/>
      <c r="CI23" s="45"/>
      <c r="CJ23" s="45"/>
      <c r="CK23" s="45"/>
      <c r="CL23" s="45"/>
      <c r="CM23" s="45"/>
      <c r="CN23" s="45"/>
      <c r="CO23" s="45"/>
      <c r="CP23" s="45"/>
      <c r="CQ23" s="104" t="s">
        <v>45</v>
      </c>
      <c r="CR23" s="104"/>
      <c r="CS23" s="104"/>
      <c r="CT23" s="104"/>
      <c r="CU23" s="104"/>
      <c r="CV23" s="104"/>
      <c r="CW23" s="104"/>
      <c r="CX23" s="104"/>
      <c r="CY23" s="104"/>
      <c r="CZ23" s="104"/>
      <c r="DA23" s="104"/>
      <c r="DB23" s="104"/>
      <c r="DC23" s="104" t="s">
        <v>46</v>
      </c>
      <c r="DD23" s="104"/>
      <c r="DE23" s="104"/>
      <c r="DF23" s="104"/>
      <c r="DG23" s="104"/>
      <c r="DH23" s="104"/>
      <c r="DI23" s="104"/>
      <c r="DJ23" s="104"/>
      <c r="DK23" s="104"/>
      <c r="DL23" s="104"/>
      <c r="DM23" s="104"/>
      <c r="DN23" s="104"/>
    </row>
    <row r="24" spans="1:116" ht="9.75" customHeight="1">
      <c r="A24" s="763" t="s">
        <v>47</v>
      </c>
      <c r="B24" s="764"/>
      <c r="C24" s="757"/>
      <c r="D24" s="758"/>
      <c r="E24" s="758"/>
      <c r="F24" s="758"/>
      <c r="G24" s="758"/>
      <c r="H24" s="758"/>
      <c r="I24" s="735" t="s">
        <v>48</v>
      </c>
      <c r="J24" s="786"/>
      <c r="K24" s="787"/>
      <c r="L24" s="787"/>
      <c r="M24" s="769" t="s">
        <v>49</v>
      </c>
      <c r="N24" s="738"/>
      <c r="O24" s="986"/>
      <c r="P24" s="987"/>
      <c r="Q24" s="987"/>
      <c r="R24" s="987"/>
      <c r="S24" s="987"/>
      <c r="T24" s="987"/>
      <c r="U24" s="987"/>
      <c r="V24" s="987"/>
      <c r="W24" s="987"/>
      <c r="X24" s="988"/>
      <c r="Y24" s="738" t="s">
        <v>50</v>
      </c>
      <c r="Z24" s="874"/>
      <c r="AA24" s="875"/>
      <c r="AB24" s="875"/>
      <c r="AC24" s="876"/>
      <c r="AD24" s="738" t="s">
        <v>51</v>
      </c>
      <c r="AE24" s="1009"/>
      <c r="AF24" s="1010"/>
      <c r="AG24" s="1010"/>
      <c r="AH24" s="1010"/>
      <c r="AI24" s="1010"/>
      <c r="AJ24" s="1010"/>
      <c r="AK24" s="1010"/>
      <c r="AL24" s="1010"/>
      <c r="AM24" s="1011"/>
      <c r="AN24" s="850"/>
      <c r="AO24" s="851"/>
      <c r="AP24" s="851"/>
      <c r="AQ24" s="851"/>
      <c r="AR24" s="851"/>
      <c r="AS24" s="851"/>
      <c r="AT24" s="851"/>
      <c r="AU24" s="851"/>
      <c r="AV24" s="851"/>
      <c r="AW24" s="851"/>
      <c r="AX24" s="851"/>
      <c r="AY24" s="851"/>
      <c r="AZ24" s="851"/>
      <c r="BA24" s="851"/>
      <c r="BB24" s="851"/>
      <c r="BC24" s="851"/>
      <c r="BD24" s="851"/>
      <c r="BE24" s="851"/>
      <c r="BF24" s="851"/>
      <c r="BG24" s="851"/>
      <c r="BH24" s="851"/>
      <c r="BI24" s="851"/>
      <c r="BJ24" s="851"/>
      <c r="BK24" s="851"/>
      <c r="BL24" s="851"/>
      <c r="BM24" s="851"/>
      <c r="BN24" s="851"/>
      <c r="BO24" s="851"/>
      <c r="BP24" s="851"/>
      <c r="BQ24" s="41"/>
      <c r="BR24" s="41"/>
      <c r="BS24" s="41"/>
      <c r="BT24" s="41"/>
      <c r="BU24" s="41"/>
      <c r="BV24" s="41"/>
      <c r="BW24" s="41"/>
      <c r="BX24" s="46"/>
      <c r="CB24" s="10"/>
      <c r="CD24" s="831" t="s">
        <v>52</v>
      </c>
      <c r="CE24" s="831"/>
      <c r="CF24" s="831"/>
      <c r="CG24" s="831"/>
      <c r="CH24" s="831"/>
      <c r="CI24" s="831"/>
      <c r="CJ24" s="831"/>
      <c r="CK24" s="831"/>
      <c r="CL24" s="831"/>
      <c r="CM24" s="831"/>
      <c r="CN24" s="831"/>
      <c r="CO24" s="831"/>
      <c r="CP24" s="831"/>
      <c r="CQ24" s="831"/>
      <c r="CR24" s="831"/>
      <c r="CS24" s="831"/>
      <c r="CT24" s="831"/>
      <c r="CU24" s="831"/>
      <c r="CV24" s="831"/>
      <c r="CW24" s="831"/>
      <c r="CX24" s="831"/>
      <c r="CY24" s="63"/>
      <c r="CZ24" s="46"/>
      <c r="DA24" s="46"/>
      <c r="DB24" s="46"/>
      <c r="DC24" s="46"/>
      <c r="DD24" s="46"/>
      <c r="DE24" s="46"/>
      <c r="DF24" s="46"/>
      <c r="DG24" s="46"/>
      <c r="DH24" s="46"/>
      <c r="DI24" s="46"/>
      <c r="DJ24" s="46"/>
      <c r="DK24" s="46"/>
      <c r="DL24" s="46"/>
    </row>
    <row r="25" spans="1:116" ht="19.5" customHeight="1">
      <c r="A25" s="765"/>
      <c r="B25" s="766"/>
      <c r="C25" s="759"/>
      <c r="D25" s="760"/>
      <c r="E25" s="760"/>
      <c r="F25" s="760"/>
      <c r="G25" s="760"/>
      <c r="H25" s="760"/>
      <c r="I25" s="736"/>
      <c r="J25" s="788"/>
      <c r="K25" s="789"/>
      <c r="L25" s="789"/>
      <c r="M25" s="770"/>
      <c r="N25" s="771"/>
      <c r="O25" s="989"/>
      <c r="P25" s="990"/>
      <c r="Q25" s="990"/>
      <c r="R25" s="990"/>
      <c r="S25" s="990"/>
      <c r="T25" s="990"/>
      <c r="U25" s="990"/>
      <c r="V25" s="990"/>
      <c r="W25" s="990"/>
      <c r="X25" s="991"/>
      <c r="Y25" s="739"/>
      <c r="Z25" s="877"/>
      <c r="AA25" s="878"/>
      <c r="AB25" s="878"/>
      <c r="AC25" s="879"/>
      <c r="AD25" s="739"/>
      <c r="AE25" s="1012"/>
      <c r="AF25" s="1013"/>
      <c r="AG25" s="1013"/>
      <c r="AH25" s="1013"/>
      <c r="AI25" s="1013"/>
      <c r="AJ25" s="1013"/>
      <c r="AK25" s="1013"/>
      <c r="AL25" s="1013"/>
      <c r="AM25" s="1014"/>
      <c r="AN25" s="119" t="s">
        <v>53</v>
      </c>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CB25" s="10"/>
      <c r="CD25" s="831"/>
      <c r="CE25" s="831"/>
      <c r="CF25" s="831"/>
      <c r="CG25" s="831"/>
      <c r="CH25" s="831"/>
      <c r="CI25" s="831"/>
      <c r="CJ25" s="831"/>
      <c r="CK25" s="831"/>
      <c r="CL25" s="831"/>
      <c r="CM25" s="831"/>
      <c r="CN25" s="831"/>
      <c r="CO25" s="831"/>
      <c r="CP25" s="831"/>
      <c r="CQ25" s="831"/>
      <c r="CR25" s="831"/>
      <c r="CS25" s="831"/>
      <c r="CT25" s="831"/>
      <c r="CU25" s="831"/>
      <c r="CV25" s="831"/>
      <c r="CW25" s="831"/>
      <c r="CX25" s="831"/>
      <c r="CY25" s="63"/>
      <c r="CZ25" s="64"/>
      <c r="DA25" s="46"/>
      <c r="DB25" s="46"/>
      <c r="DC25" s="46"/>
      <c r="DD25" s="46"/>
      <c r="DE25" s="46"/>
      <c r="DF25" s="46"/>
      <c r="DG25" s="46"/>
      <c r="DH25" s="46"/>
      <c r="DI25" s="46"/>
      <c r="DJ25" s="46"/>
      <c r="DK25" s="46"/>
      <c r="DL25" s="46"/>
    </row>
    <row r="26" spans="1:116" ht="15.75" customHeight="1">
      <c r="A26" s="767"/>
      <c r="B26" s="768"/>
      <c r="C26" s="761"/>
      <c r="D26" s="762"/>
      <c r="E26" s="762"/>
      <c r="F26" s="762"/>
      <c r="G26" s="762"/>
      <c r="H26" s="762"/>
      <c r="I26" s="737"/>
      <c r="J26" s="790"/>
      <c r="K26" s="791"/>
      <c r="L26" s="791"/>
      <c r="M26" s="772"/>
      <c r="N26" s="740"/>
      <c r="O26" s="992"/>
      <c r="P26" s="993"/>
      <c r="Q26" s="993"/>
      <c r="R26" s="993"/>
      <c r="S26" s="993"/>
      <c r="T26" s="993"/>
      <c r="U26" s="993"/>
      <c r="V26" s="993"/>
      <c r="W26" s="993"/>
      <c r="X26" s="994"/>
      <c r="Y26" s="740"/>
      <c r="Z26" s="880"/>
      <c r="AA26" s="881"/>
      <c r="AB26" s="881"/>
      <c r="AC26" s="882"/>
      <c r="AD26" s="740"/>
      <c r="AE26" s="1015"/>
      <c r="AF26" s="1016"/>
      <c r="AG26" s="1016"/>
      <c r="AH26" s="1016"/>
      <c r="AI26" s="1016"/>
      <c r="AJ26" s="1016"/>
      <c r="AK26" s="1016"/>
      <c r="AL26" s="1016"/>
      <c r="AM26" s="1017"/>
      <c r="AN26" s="119" t="s">
        <v>54</v>
      </c>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46"/>
      <c r="CB26" s="10"/>
      <c r="CD26" s="121" t="s">
        <v>55</v>
      </c>
      <c r="CE26" s="121"/>
      <c r="CF26" s="121"/>
      <c r="CG26" s="121"/>
      <c r="CH26" s="121"/>
      <c r="CI26" s="121"/>
      <c r="CJ26" s="121"/>
      <c r="CK26" s="121"/>
      <c r="CL26" s="121"/>
      <c r="CM26" s="121"/>
      <c r="CN26" s="121"/>
      <c r="CO26" s="121"/>
      <c r="CP26" s="121"/>
      <c r="CQ26" s="121"/>
      <c r="CR26" s="121"/>
      <c r="CS26" s="121"/>
      <c r="CT26" s="121"/>
      <c r="CU26" s="121"/>
      <c r="CV26" s="121"/>
      <c r="CW26" s="121"/>
      <c r="CX26" s="121"/>
      <c r="CY26" s="65"/>
      <c r="CZ26" s="64"/>
      <c r="DA26" s="46"/>
      <c r="DB26" s="46"/>
      <c r="DC26" s="46"/>
      <c r="DD26" s="46"/>
      <c r="DE26" s="46"/>
      <c r="DF26" s="46"/>
      <c r="DG26" s="46"/>
      <c r="DH26" s="46"/>
      <c r="DI26" s="46"/>
      <c r="DJ26" s="46"/>
      <c r="DK26" s="46"/>
      <c r="DL26" s="46"/>
    </row>
    <row r="27" spans="1:76" ht="6" customHeight="1">
      <c r="A27" s="122"/>
      <c r="B27" s="122"/>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row>
    <row r="28" spans="1:118" ht="7.5" customHeight="1">
      <c r="A28" s="865" t="s">
        <v>56</v>
      </c>
      <c r="B28" s="866"/>
      <c r="C28" s="866"/>
      <c r="D28" s="866"/>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866"/>
      <c r="AK28" s="866"/>
      <c r="AL28" s="866"/>
      <c r="AM28" s="866"/>
      <c r="AN28" s="866"/>
      <c r="AO28" s="866"/>
      <c r="AP28" s="866"/>
      <c r="AQ28" s="866"/>
      <c r="AR28" s="866"/>
      <c r="AS28" s="866"/>
      <c r="AT28" s="866"/>
      <c r="AU28" s="866"/>
      <c r="AV28" s="866"/>
      <c r="AW28" s="866"/>
      <c r="AX28" s="866"/>
      <c r="AY28" s="866"/>
      <c r="AZ28" s="866"/>
      <c r="BA28" s="866"/>
      <c r="BB28" s="866"/>
      <c r="BC28" s="866"/>
      <c r="BD28" s="866"/>
      <c r="BE28" s="866"/>
      <c r="BF28" s="866"/>
      <c r="BG28" s="866"/>
      <c r="BH28" s="866"/>
      <c r="BI28" s="866"/>
      <c r="BJ28" s="866"/>
      <c r="BK28" s="866"/>
      <c r="BL28" s="866"/>
      <c r="BM28" s="866"/>
      <c r="BN28" s="866"/>
      <c r="BO28" s="866"/>
      <c r="BP28" s="866"/>
      <c r="BQ28" s="866"/>
      <c r="BR28" s="866"/>
      <c r="BS28" s="866"/>
      <c r="BT28" s="866"/>
      <c r="BU28" s="866"/>
      <c r="BV28" s="866"/>
      <c r="BW28" s="866"/>
      <c r="BX28" s="867"/>
      <c r="CD28" s="792" t="s">
        <v>57</v>
      </c>
      <c r="CE28" s="793"/>
      <c r="CF28" s="793"/>
      <c r="CG28" s="793"/>
      <c r="CH28" s="793"/>
      <c r="CI28" s="793"/>
      <c r="CJ28" s="793"/>
      <c r="CK28" s="793"/>
      <c r="CL28" s="793"/>
      <c r="CM28" s="793"/>
      <c r="CN28" s="793"/>
      <c r="CO28" s="793"/>
      <c r="CP28" s="793"/>
      <c r="CQ28" s="793"/>
      <c r="CR28" s="793"/>
      <c r="CS28" s="793"/>
      <c r="CT28" s="793"/>
      <c r="CU28" s="793"/>
      <c r="CV28" s="793"/>
      <c r="CW28" s="793"/>
      <c r="CX28" s="793"/>
      <c r="CY28" s="793"/>
      <c r="CZ28" s="793"/>
      <c r="DA28" s="793"/>
      <c r="DB28" s="793"/>
      <c r="DC28" s="793"/>
      <c r="DD28" s="793"/>
      <c r="DE28" s="793"/>
      <c r="DF28" s="793"/>
      <c r="DG28" s="793"/>
      <c r="DH28" s="793"/>
      <c r="DI28" s="793"/>
      <c r="DJ28" s="793"/>
      <c r="DK28" s="793"/>
      <c r="DL28" s="793"/>
      <c r="DM28" s="793"/>
      <c r="DN28" s="794"/>
    </row>
    <row r="29" spans="1:118" ht="9" customHeight="1">
      <c r="A29" s="868"/>
      <c r="B29" s="869"/>
      <c r="C29" s="869"/>
      <c r="D29" s="869"/>
      <c r="E29" s="869"/>
      <c r="F29" s="869"/>
      <c r="G29" s="869"/>
      <c r="H29" s="869"/>
      <c r="I29" s="869"/>
      <c r="J29" s="869"/>
      <c r="K29" s="869"/>
      <c r="L29" s="869"/>
      <c r="M29" s="869"/>
      <c r="N29" s="869"/>
      <c r="O29" s="869"/>
      <c r="P29" s="869"/>
      <c r="Q29" s="869"/>
      <c r="R29" s="869"/>
      <c r="S29" s="869"/>
      <c r="T29" s="869"/>
      <c r="U29" s="869"/>
      <c r="V29" s="869"/>
      <c r="W29" s="869"/>
      <c r="X29" s="869"/>
      <c r="Y29" s="869"/>
      <c r="Z29" s="869"/>
      <c r="AA29" s="869"/>
      <c r="AB29" s="869"/>
      <c r="AC29" s="869"/>
      <c r="AD29" s="869"/>
      <c r="AE29" s="869"/>
      <c r="AF29" s="869"/>
      <c r="AG29" s="869"/>
      <c r="AH29" s="869"/>
      <c r="AI29" s="869"/>
      <c r="AJ29" s="869"/>
      <c r="AK29" s="869"/>
      <c r="AL29" s="869"/>
      <c r="AM29" s="869"/>
      <c r="AN29" s="869"/>
      <c r="AO29" s="869"/>
      <c r="AP29" s="869"/>
      <c r="AQ29" s="869"/>
      <c r="AR29" s="869"/>
      <c r="AS29" s="869"/>
      <c r="AT29" s="869"/>
      <c r="AU29" s="869"/>
      <c r="AV29" s="869"/>
      <c r="AW29" s="869"/>
      <c r="AX29" s="869"/>
      <c r="AY29" s="869"/>
      <c r="AZ29" s="869"/>
      <c r="BA29" s="869"/>
      <c r="BB29" s="869"/>
      <c r="BC29" s="869"/>
      <c r="BD29" s="869"/>
      <c r="BE29" s="869"/>
      <c r="BF29" s="869"/>
      <c r="BG29" s="869"/>
      <c r="BH29" s="869"/>
      <c r="BI29" s="869"/>
      <c r="BJ29" s="869"/>
      <c r="BK29" s="869"/>
      <c r="BL29" s="869"/>
      <c r="BM29" s="869"/>
      <c r="BN29" s="869"/>
      <c r="BO29" s="869"/>
      <c r="BP29" s="869"/>
      <c r="BQ29" s="869"/>
      <c r="BR29" s="869"/>
      <c r="BS29" s="869"/>
      <c r="BT29" s="869"/>
      <c r="BU29" s="869"/>
      <c r="BV29" s="869"/>
      <c r="BW29" s="869"/>
      <c r="BX29" s="870"/>
      <c r="CD29" s="795"/>
      <c r="CE29" s="796"/>
      <c r="CF29" s="796"/>
      <c r="CG29" s="796"/>
      <c r="CH29" s="796"/>
      <c r="CI29" s="796"/>
      <c r="CJ29" s="796"/>
      <c r="CK29" s="796"/>
      <c r="CL29" s="796"/>
      <c r="CM29" s="796"/>
      <c r="CN29" s="796"/>
      <c r="CO29" s="796"/>
      <c r="CP29" s="796"/>
      <c r="CQ29" s="796"/>
      <c r="CR29" s="796"/>
      <c r="CS29" s="796"/>
      <c r="CT29" s="796"/>
      <c r="CU29" s="796"/>
      <c r="CV29" s="796"/>
      <c r="CW29" s="796"/>
      <c r="CX29" s="796"/>
      <c r="CY29" s="796"/>
      <c r="CZ29" s="796"/>
      <c r="DA29" s="796"/>
      <c r="DB29" s="796"/>
      <c r="DC29" s="796"/>
      <c r="DD29" s="796"/>
      <c r="DE29" s="796"/>
      <c r="DF29" s="796"/>
      <c r="DG29" s="796"/>
      <c r="DH29" s="796"/>
      <c r="DI29" s="796"/>
      <c r="DJ29" s="796"/>
      <c r="DK29" s="796"/>
      <c r="DL29" s="796"/>
      <c r="DM29" s="796"/>
      <c r="DN29" s="797"/>
    </row>
    <row r="30" spans="1:118" ht="13.5" customHeight="1">
      <c r="A30" s="871"/>
      <c r="B30" s="872"/>
      <c r="C30" s="872"/>
      <c r="D30" s="872"/>
      <c r="E30" s="872"/>
      <c r="F30" s="872"/>
      <c r="G30" s="872"/>
      <c r="H30" s="872"/>
      <c r="I30" s="872"/>
      <c r="J30" s="872"/>
      <c r="K30" s="872"/>
      <c r="L30" s="872"/>
      <c r="M30" s="872"/>
      <c r="N30" s="872"/>
      <c r="O30" s="872"/>
      <c r="P30" s="872"/>
      <c r="Q30" s="872"/>
      <c r="R30" s="872"/>
      <c r="S30" s="872"/>
      <c r="T30" s="872"/>
      <c r="U30" s="872"/>
      <c r="V30" s="872"/>
      <c r="W30" s="872"/>
      <c r="X30" s="872"/>
      <c r="Y30" s="872"/>
      <c r="Z30" s="872"/>
      <c r="AA30" s="872"/>
      <c r="AB30" s="872"/>
      <c r="AC30" s="872"/>
      <c r="AD30" s="872"/>
      <c r="AE30" s="872"/>
      <c r="AF30" s="872"/>
      <c r="AG30" s="872"/>
      <c r="AH30" s="872"/>
      <c r="AI30" s="872"/>
      <c r="AJ30" s="872"/>
      <c r="AK30" s="872"/>
      <c r="AL30" s="872"/>
      <c r="AM30" s="872"/>
      <c r="AN30" s="872"/>
      <c r="AO30" s="872"/>
      <c r="AP30" s="872"/>
      <c r="AQ30" s="872"/>
      <c r="AR30" s="872"/>
      <c r="AS30" s="872"/>
      <c r="AT30" s="872"/>
      <c r="AU30" s="872"/>
      <c r="AV30" s="872"/>
      <c r="AW30" s="872"/>
      <c r="AX30" s="872"/>
      <c r="AY30" s="872"/>
      <c r="AZ30" s="872"/>
      <c r="BA30" s="872"/>
      <c r="BB30" s="872"/>
      <c r="BC30" s="872"/>
      <c r="BD30" s="872"/>
      <c r="BE30" s="872"/>
      <c r="BF30" s="872"/>
      <c r="BG30" s="872"/>
      <c r="BH30" s="872"/>
      <c r="BI30" s="872"/>
      <c r="BJ30" s="872"/>
      <c r="BK30" s="872"/>
      <c r="BL30" s="872"/>
      <c r="BM30" s="872"/>
      <c r="BN30" s="872"/>
      <c r="BO30" s="872"/>
      <c r="BP30" s="872"/>
      <c r="BQ30" s="872"/>
      <c r="BR30" s="872"/>
      <c r="BS30" s="872"/>
      <c r="BT30" s="872"/>
      <c r="BU30" s="872"/>
      <c r="BV30" s="872"/>
      <c r="BW30" s="872"/>
      <c r="BX30" s="873"/>
      <c r="CD30" s="123" t="s">
        <v>58</v>
      </c>
      <c r="CE30" s="124"/>
      <c r="CF30" s="124"/>
      <c r="CG30" s="124"/>
      <c r="CH30" s="124"/>
      <c r="CI30" s="124"/>
      <c r="CJ30" s="124"/>
      <c r="CK30" s="124"/>
      <c r="CL30" s="124"/>
      <c r="CM30" s="124"/>
      <c r="CN30" s="124"/>
      <c r="CO30" s="124"/>
      <c r="CP30" s="124"/>
      <c r="CQ30" s="124"/>
      <c r="CR30" s="124"/>
      <c r="CS30" s="124"/>
      <c r="CT30" s="125"/>
      <c r="CU30" s="66"/>
      <c r="CV30" s="126" t="s">
        <v>59</v>
      </c>
      <c r="CW30" s="127"/>
      <c r="CX30" s="127"/>
      <c r="CY30" s="127"/>
      <c r="CZ30" s="127"/>
      <c r="DA30" s="127"/>
      <c r="DB30" s="127"/>
      <c r="DC30" s="127"/>
      <c r="DD30" s="127"/>
      <c r="DE30" s="127"/>
      <c r="DF30" s="127"/>
      <c r="DG30" s="127"/>
      <c r="DH30" s="127"/>
      <c r="DI30" s="127"/>
      <c r="DJ30" s="127"/>
      <c r="DK30" s="127"/>
      <c r="DL30" s="127"/>
      <c r="DM30" s="127"/>
      <c r="DN30" s="128"/>
    </row>
    <row r="31" spans="1:118" ht="24" customHeight="1">
      <c r="A31" s="129" t="s">
        <v>60</v>
      </c>
      <c r="B31" s="130"/>
      <c r="C31" s="131"/>
      <c r="D31" s="132" t="s">
        <v>61</v>
      </c>
      <c r="E31" s="133"/>
      <c r="F31" s="133"/>
      <c r="G31" s="133"/>
      <c r="H31" s="133"/>
      <c r="I31" s="134" t="s">
        <v>62</v>
      </c>
      <c r="J31" s="135"/>
      <c r="K31" s="16" t="s">
        <v>63</v>
      </c>
      <c r="L31" s="136" t="s">
        <v>64</v>
      </c>
      <c r="M31" s="136"/>
      <c r="N31" s="137" t="s">
        <v>63</v>
      </c>
      <c r="O31" s="138"/>
      <c r="P31" s="138"/>
      <c r="Q31" s="138"/>
      <c r="R31" s="139"/>
      <c r="S31" s="140" t="s">
        <v>60</v>
      </c>
      <c r="T31" s="141"/>
      <c r="U31" s="142"/>
      <c r="V31" s="143" t="s">
        <v>61</v>
      </c>
      <c r="W31" s="144"/>
      <c r="X31" s="144"/>
      <c r="Y31" s="144"/>
      <c r="Z31" s="144"/>
      <c r="AA31" s="145" t="s">
        <v>62</v>
      </c>
      <c r="AB31" s="146"/>
      <c r="AC31" s="147" t="s">
        <v>63</v>
      </c>
      <c r="AD31" s="148"/>
      <c r="AE31" s="149" t="s">
        <v>64</v>
      </c>
      <c r="AF31" s="150"/>
      <c r="AG31" s="151" t="s">
        <v>63</v>
      </c>
      <c r="AH31" s="151"/>
      <c r="AI31" s="151"/>
      <c r="AJ31" s="151"/>
      <c r="AK31" s="151"/>
      <c r="AL31" s="151"/>
      <c r="AM31" s="140" t="s">
        <v>60</v>
      </c>
      <c r="AN31" s="141"/>
      <c r="AO31" s="142"/>
      <c r="AP31" s="143" t="s">
        <v>61</v>
      </c>
      <c r="AQ31" s="144"/>
      <c r="AR31" s="144"/>
      <c r="AS31" s="144"/>
      <c r="AT31" s="152"/>
      <c r="AU31" s="153" t="s">
        <v>62</v>
      </c>
      <c r="AV31" s="146"/>
      <c r="AW31" s="32" t="s">
        <v>63</v>
      </c>
      <c r="AX31" s="154" t="s">
        <v>64</v>
      </c>
      <c r="AY31" s="154"/>
      <c r="AZ31" s="155" t="s">
        <v>63</v>
      </c>
      <c r="BA31" s="151"/>
      <c r="BB31" s="151"/>
      <c r="BC31" s="151"/>
      <c r="BD31" s="156"/>
      <c r="BE31" s="140" t="s">
        <v>60</v>
      </c>
      <c r="BF31" s="141"/>
      <c r="BG31" s="142"/>
      <c r="BH31" s="143" t="s">
        <v>61</v>
      </c>
      <c r="BI31" s="144"/>
      <c r="BJ31" s="144"/>
      <c r="BK31" s="144"/>
      <c r="BL31" s="144"/>
      <c r="BM31" s="144"/>
      <c r="BN31" s="153" t="s">
        <v>62</v>
      </c>
      <c r="BO31" s="146"/>
      <c r="BP31" s="32" t="s">
        <v>63</v>
      </c>
      <c r="BQ31" s="157" t="s">
        <v>65</v>
      </c>
      <c r="BR31" s="136"/>
      <c r="BS31" s="158"/>
      <c r="BT31" s="151" t="s">
        <v>63</v>
      </c>
      <c r="BU31" s="151"/>
      <c r="BV31" s="151"/>
      <c r="BW31" s="151"/>
      <c r="BX31" s="156"/>
      <c r="CD31" s="159" t="s">
        <v>60</v>
      </c>
      <c r="CE31" s="160"/>
      <c r="CF31" s="160"/>
      <c r="CG31" s="161" t="s">
        <v>61</v>
      </c>
      <c r="CH31" s="162"/>
      <c r="CI31" s="162"/>
      <c r="CJ31" s="163"/>
      <c r="CK31" s="55"/>
      <c r="CL31" s="164" t="s">
        <v>66</v>
      </c>
      <c r="CM31" s="164"/>
      <c r="CN31" s="55"/>
      <c r="CO31" s="55"/>
      <c r="CP31" s="165" t="s">
        <v>63</v>
      </c>
      <c r="CQ31" s="164"/>
      <c r="CR31" s="164"/>
      <c r="CS31" s="164"/>
      <c r="CT31" s="166"/>
      <c r="CV31" s="159" t="s">
        <v>60</v>
      </c>
      <c r="CW31" s="160"/>
      <c r="CX31" s="160"/>
      <c r="CY31" s="167" t="s">
        <v>61</v>
      </c>
      <c r="CZ31" s="168"/>
      <c r="DA31" s="168"/>
      <c r="DB31" s="168"/>
      <c r="DC31" s="168"/>
      <c r="DD31" s="169" t="s">
        <v>66</v>
      </c>
      <c r="DE31" s="170"/>
      <c r="DF31" s="170"/>
      <c r="DG31" s="171"/>
      <c r="DH31" s="168" t="s">
        <v>63</v>
      </c>
      <c r="DI31" s="168"/>
      <c r="DJ31" s="168"/>
      <c r="DK31" s="168"/>
      <c r="DL31" s="168"/>
      <c r="DM31" s="168"/>
      <c r="DN31" s="172"/>
    </row>
    <row r="32" spans="1:118" ht="18.75" customHeight="1">
      <c r="A32" s="173">
        <v>1</v>
      </c>
      <c r="B32" s="174"/>
      <c r="C32" s="174"/>
      <c r="D32" s="1018" t="s">
        <v>67</v>
      </c>
      <c r="E32" s="1019"/>
      <c r="F32" s="1019"/>
      <c r="G32" s="1019"/>
      <c r="H32" s="1019"/>
      <c r="I32" s="175">
        <v>7700</v>
      </c>
      <c r="J32" s="176"/>
      <c r="K32" s="17"/>
      <c r="L32" s="208">
        <v>775</v>
      </c>
      <c r="M32" s="208"/>
      <c r="N32" s="177"/>
      <c r="O32" s="178"/>
      <c r="P32" s="178"/>
      <c r="Q32" s="178"/>
      <c r="R32" s="179"/>
      <c r="S32" s="180">
        <v>101</v>
      </c>
      <c r="T32" s="181"/>
      <c r="U32" s="182"/>
      <c r="V32" s="183" t="s">
        <v>68</v>
      </c>
      <c r="W32" s="184"/>
      <c r="X32" s="184"/>
      <c r="Y32" s="184"/>
      <c r="Z32" s="184"/>
      <c r="AA32" s="185">
        <v>2050</v>
      </c>
      <c r="AB32" s="186"/>
      <c r="AC32" s="187"/>
      <c r="AD32" s="187"/>
      <c r="AE32" s="185">
        <v>175</v>
      </c>
      <c r="AF32" s="186"/>
      <c r="AG32" s="188"/>
      <c r="AH32" s="188"/>
      <c r="AI32" s="188"/>
      <c r="AJ32" s="188"/>
      <c r="AK32" s="188"/>
      <c r="AL32" s="188"/>
      <c r="AM32" s="180">
        <v>301</v>
      </c>
      <c r="AN32" s="181"/>
      <c r="AO32" s="182"/>
      <c r="AP32" s="189" t="s">
        <v>69</v>
      </c>
      <c r="AQ32" s="190"/>
      <c r="AR32" s="190"/>
      <c r="AS32" s="190"/>
      <c r="AT32" s="190"/>
      <c r="AU32" s="191">
        <v>2250</v>
      </c>
      <c r="AV32" s="186"/>
      <c r="AW32" s="19"/>
      <c r="AX32" s="192"/>
      <c r="AY32" s="193"/>
      <c r="AZ32" s="194"/>
      <c r="BA32" s="195"/>
      <c r="BB32" s="195"/>
      <c r="BC32" s="195"/>
      <c r="BD32" s="196"/>
      <c r="BE32" s="180">
        <v>401</v>
      </c>
      <c r="BF32" s="197"/>
      <c r="BG32" s="198"/>
      <c r="BH32" s="454" t="s">
        <v>70</v>
      </c>
      <c r="BI32" s="455"/>
      <c r="BJ32" s="455"/>
      <c r="BK32" s="455"/>
      <c r="BL32" s="455"/>
      <c r="BM32" s="455"/>
      <c r="BN32" s="191">
        <v>4175</v>
      </c>
      <c r="BO32" s="186"/>
      <c r="BP32" s="27"/>
      <c r="BQ32" s="242">
        <v>475</v>
      </c>
      <c r="BR32" s="243"/>
      <c r="BS32" s="244"/>
      <c r="BT32" s="199"/>
      <c r="BU32" s="199"/>
      <c r="BV32" s="199"/>
      <c r="BW32" s="199"/>
      <c r="BX32" s="200"/>
      <c r="CC32" s="51"/>
      <c r="CD32" s="201">
        <v>47</v>
      </c>
      <c r="CE32" s="202"/>
      <c r="CF32" s="203"/>
      <c r="CG32" s="204" t="s">
        <v>71</v>
      </c>
      <c r="CH32" s="205"/>
      <c r="CI32" s="205"/>
      <c r="CJ32" s="205"/>
      <c r="CK32" s="206"/>
      <c r="CL32" s="207">
        <v>1750</v>
      </c>
      <c r="CM32" s="208"/>
      <c r="CN32" s="208"/>
      <c r="CO32" s="209"/>
      <c r="CP32" s="210"/>
      <c r="CQ32" s="211"/>
      <c r="CR32" s="211"/>
      <c r="CS32" s="211"/>
      <c r="CT32" s="212"/>
      <c r="CV32" s="201">
        <v>351</v>
      </c>
      <c r="CW32" s="213"/>
      <c r="CX32" s="214"/>
      <c r="CY32" s="204" t="s">
        <v>72</v>
      </c>
      <c r="CZ32" s="205"/>
      <c r="DA32" s="205"/>
      <c r="DB32" s="205"/>
      <c r="DC32" s="205"/>
      <c r="DD32" s="215">
        <v>700</v>
      </c>
      <c r="DE32" s="216"/>
      <c r="DF32" s="216"/>
      <c r="DG32" s="217"/>
      <c r="DH32" s="218"/>
      <c r="DI32" s="219"/>
      <c r="DJ32" s="219"/>
      <c r="DK32" s="219"/>
      <c r="DL32" s="219"/>
      <c r="DM32" s="219"/>
      <c r="DN32" s="220"/>
    </row>
    <row r="33" spans="1:118" ht="22.5" customHeight="1">
      <c r="A33" s="221">
        <v>2</v>
      </c>
      <c r="B33" s="222"/>
      <c r="C33" s="222"/>
      <c r="D33" s="1020" t="s">
        <v>73</v>
      </c>
      <c r="E33" s="1021"/>
      <c r="F33" s="1021"/>
      <c r="G33" s="1021"/>
      <c r="H33" s="1021"/>
      <c r="I33" s="223">
        <v>2325</v>
      </c>
      <c r="J33" s="224"/>
      <c r="K33" s="18"/>
      <c r="L33" s="225">
        <v>525</v>
      </c>
      <c r="M33" s="225"/>
      <c r="N33" s="226"/>
      <c r="O33" s="227"/>
      <c r="P33" s="227"/>
      <c r="Q33" s="227"/>
      <c r="R33" s="228"/>
      <c r="S33" s="229">
        <v>102</v>
      </c>
      <c r="T33" s="230"/>
      <c r="U33" s="231"/>
      <c r="V33" s="232" t="s">
        <v>74</v>
      </c>
      <c r="W33" s="233"/>
      <c r="X33" s="233"/>
      <c r="Y33" s="233"/>
      <c r="Z33" s="233"/>
      <c r="AA33" s="234">
        <v>2175</v>
      </c>
      <c r="AB33" s="235"/>
      <c r="AC33" s="236"/>
      <c r="AD33" s="236"/>
      <c r="AE33" s="234">
        <v>200</v>
      </c>
      <c r="AF33" s="235"/>
      <c r="AG33" s="237"/>
      <c r="AH33" s="237"/>
      <c r="AI33" s="237"/>
      <c r="AJ33" s="237"/>
      <c r="AK33" s="237"/>
      <c r="AL33" s="237"/>
      <c r="AM33" s="180">
        <v>302</v>
      </c>
      <c r="AN33" s="181"/>
      <c r="AO33" s="182"/>
      <c r="AP33" s="183" t="s">
        <v>75</v>
      </c>
      <c r="AQ33" s="184"/>
      <c r="AR33" s="184"/>
      <c r="AS33" s="184"/>
      <c r="AT33" s="184"/>
      <c r="AU33" s="191">
        <v>2125</v>
      </c>
      <c r="AV33" s="186"/>
      <c r="AW33" s="19"/>
      <c r="AX33" s="238">
        <v>125</v>
      </c>
      <c r="AY33" s="238"/>
      <c r="AZ33" s="239"/>
      <c r="BA33" s="240"/>
      <c r="BB33" s="240"/>
      <c r="BC33" s="240"/>
      <c r="BD33" s="241"/>
      <c r="BE33" s="180">
        <v>403</v>
      </c>
      <c r="BF33" s="197"/>
      <c r="BG33" s="198"/>
      <c r="BH33" s="183" t="s">
        <v>76</v>
      </c>
      <c r="BI33" s="184"/>
      <c r="BJ33" s="184"/>
      <c r="BK33" s="184"/>
      <c r="BL33" s="184"/>
      <c r="BM33" s="184"/>
      <c r="BN33" s="191">
        <v>2075</v>
      </c>
      <c r="BO33" s="186"/>
      <c r="BP33" s="19"/>
      <c r="BQ33" s="242">
        <v>350</v>
      </c>
      <c r="BR33" s="243"/>
      <c r="BS33" s="244"/>
      <c r="BT33" s="199"/>
      <c r="BU33" s="199"/>
      <c r="BV33" s="199"/>
      <c r="BW33" s="199"/>
      <c r="BX33" s="200"/>
      <c r="CC33" s="51"/>
      <c r="CD33" s="180">
        <v>52</v>
      </c>
      <c r="CE33" s="197"/>
      <c r="CF33" s="198"/>
      <c r="CG33" s="183" t="s">
        <v>77</v>
      </c>
      <c r="CH33" s="184"/>
      <c r="CI33" s="184"/>
      <c r="CJ33" s="184"/>
      <c r="CK33" s="245"/>
      <c r="CL33" s="246">
        <v>2650</v>
      </c>
      <c r="CM33" s="247"/>
      <c r="CN33" s="247"/>
      <c r="CO33" s="248"/>
      <c r="CP33" s="249"/>
      <c r="CQ33" s="250"/>
      <c r="CR33" s="250"/>
      <c r="CS33" s="250"/>
      <c r="CT33" s="251"/>
      <c r="CV33" s="180">
        <v>352</v>
      </c>
      <c r="CW33" s="252"/>
      <c r="CX33" s="253"/>
      <c r="CY33" s="254" t="s">
        <v>78</v>
      </c>
      <c r="CZ33" s="197"/>
      <c r="DA33" s="197" t="s">
        <v>77</v>
      </c>
      <c r="DB33" s="197"/>
      <c r="DC33" s="197"/>
      <c r="DD33" s="255">
        <v>750</v>
      </c>
      <c r="DE33" s="256"/>
      <c r="DF33" s="256"/>
      <c r="DG33" s="257"/>
      <c r="DH33" s="258"/>
      <c r="DI33" s="259"/>
      <c r="DJ33" s="259"/>
      <c r="DK33" s="259"/>
      <c r="DL33" s="259"/>
      <c r="DM33" s="259"/>
      <c r="DN33" s="260"/>
    </row>
    <row r="34" spans="1:118" ht="18.75" customHeight="1">
      <c r="A34" s="261">
        <v>4</v>
      </c>
      <c r="B34" s="262"/>
      <c r="C34" s="262"/>
      <c r="D34" s="1022" t="s">
        <v>79</v>
      </c>
      <c r="E34" s="1022"/>
      <c r="F34" s="1022"/>
      <c r="G34" s="1022"/>
      <c r="H34" s="454"/>
      <c r="I34" s="185">
        <v>1000</v>
      </c>
      <c r="J34" s="186"/>
      <c r="K34" s="19"/>
      <c r="L34" s="247">
        <v>250</v>
      </c>
      <c r="M34" s="247"/>
      <c r="N34" s="263"/>
      <c r="O34" s="264"/>
      <c r="P34" s="264"/>
      <c r="Q34" s="264"/>
      <c r="R34" s="265"/>
      <c r="S34" s="266" t="s">
        <v>80</v>
      </c>
      <c r="T34" s="267"/>
      <c r="U34" s="267"/>
      <c r="V34" s="267"/>
      <c r="W34" s="267"/>
      <c r="X34" s="267"/>
      <c r="Y34" s="267"/>
      <c r="Z34" s="267"/>
      <c r="AA34" s="267"/>
      <c r="AB34" s="267"/>
      <c r="AC34" s="267"/>
      <c r="AD34" s="267"/>
      <c r="AE34" s="267"/>
      <c r="AF34" s="267"/>
      <c r="AG34" s="267"/>
      <c r="AH34" s="267"/>
      <c r="AI34" s="267"/>
      <c r="AJ34" s="267"/>
      <c r="AK34" s="267"/>
      <c r="AL34" s="268"/>
      <c r="AM34" s="197">
        <v>303</v>
      </c>
      <c r="AN34" s="181"/>
      <c r="AO34" s="182"/>
      <c r="AP34" s="189" t="s">
        <v>81</v>
      </c>
      <c r="AQ34" s="190"/>
      <c r="AR34" s="190"/>
      <c r="AS34" s="190"/>
      <c r="AT34" s="190"/>
      <c r="AU34" s="191">
        <v>2050</v>
      </c>
      <c r="AV34" s="186"/>
      <c r="AW34" s="19"/>
      <c r="AX34" s="192"/>
      <c r="AY34" s="193"/>
      <c r="AZ34" s="194"/>
      <c r="BA34" s="195"/>
      <c r="BB34" s="195"/>
      <c r="BC34" s="195"/>
      <c r="BD34" s="196"/>
      <c r="BE34" s="180">
        <v>404</v>
      </c>
      <c r="BF34" s="197"/>
      <c r="BG34" s="198"/>
      <c r="BH34" s="183" t="s">
        <v>82</v>
      </c>
      <c r="BI34" s="184"/>
      <c r="BJ34" s="184"/>
      <c r="BK34" s="184"/>
      <c r="BL34" s="184"/>
      <c r="BM34" s="184"/>
      <c r="BN34" s="191">
        <v>1725</v>
      </c>
      <c r="BO34" s="186"/>
      <c r="BP34" s="27"/>
      <c r="BQ34" s="242">
        <v>200</v>
      </c>
      <c r="BR34" s="243"/>
      <c r="BS34" s="244"/>
      <c r="BT34" s="199"/>
      <c r="BU34" s="199"/>
      <c r="BV34" s="199"/>
      <c r="BW34" s="199"/>
      <c r="BX34" s="200"/>
      <c r="CC34" s="51"/>
      <c r="CD34" s="180">
        <v>61</v>
      </c>
      <c r="CE34" s="197"/>
      <c r="CF34" s="198"/>
      <c r="CG34" s="183" t="s">
        <v>83</v>
      </c>
      <c r="CH34" s="184"/>
      <c r="CI34" s="184"/>
      <c r="CJ34" s="184"/>
      <c r="CK34" s="245"/>
      <c r="CL34" s="246">
        <v>525</v>
      </c>
      <c r="CM34" s="247"/>
      <c r="CN34" s="247"/>
      <c r="CO34" s="248"/>
      <c r="CP34" s="249"/>
      <c r="CQ34" s="250"/>
      <c r="CR34" s="250"/>
      <c r="CS34" s="250"/>
      <c r="CT34" s="251"/>
      <c r="CV34" s="180">
        <v>354</v>
      </c>
      <c r="CW34" s="252"/>
      <c r="CX34" s="253"/>
      <c r="CY34" s="254" t="s">
        <v>78</v>
      </c>
      <c r="CZ34" s="197"/>
      <c r="DA34" s="197" t="s">
        <v>84</v>
      </c>
      <c r="DB34" s="197"/>
      <c r="DC34" s="197"/>
      <c r="DD34" s="269">
        <v>100</v>
      </c>
      <c r="DE34" s="270"/>
      <c r="DF34" s="270"/>
      <c r="DG34" s="271"/>
      <c r="DH34" s="258"/>
      <c r="DI34" s="259"/>
      <c r="DJ34" s="259"/>
      <c r="DK34" s="259"/>
      <c r="DL34" s="259"/>
      <c r="DM34" s="259"/>
      <c r="DN34" s="260"/>
    </row>
    <row r="35" spans="1:118" ht="18.75" customHeight="1">
      <c r="A35" s="261">
        <v>34</v>
      </c>
      <c r="B35" s="262"/>
      <c r="C35" s="262"/>
      <c r="D35" s="454" t="s">
        <v>85</v>
      </c>
      <c r="E35" s="455"/>
      <c r="F35" s="455"/>
      <c r="G35" s="455"/>
      <c r="H35" s="455"/>
      <c r="I35" s="185">
        <v>5675</v>
      </c>
      <c r="J35" s="186"/>
      <c r="K35" s="19"/>
      <c r="L35" s="286">
        <v>425</v>
      </c>
      <c r="M35" s="287"/>
      <c r="N35" s="226"/>
      <c r="O35" s="227"/>
      <c r="P35" s="227"/>
      <c r="Q35" s="227"/>
      <c r="R35" s="228"/>
      <c r="S35" s="180">
        <v>103</v>
      </c>
      <c r="T35" s="181"/>
      <c r="U35" s="182"/>
      <c r="V35" s="204" t="s">
        <v>86</v>
      </c>
      <c r="W35" s="205"/>
      <c r="X35" s="205"/>
      <c r="Y35" s="205"/>
      <c r="Z35" s="205"/>
      <c r="AA35" s="272">
        <v>2625</v>
      </c>
      <c r="AB35" s="273"/>
      <c r="AC35" s="187"/>
      <c r="AD35" s="187"/>
      <c r="AE35" s="272">
        <v>100</v>
      </c>
      <c r="AF35" s="273"/>
      <c r="AG35" s="188"/>
      <c r="AH35" s="188"/>
      <c r="AI35" s="188"/>
      <c r="AJ35" s="188"/>
      <c r="AK35" s="188"/>
      <c r="AL35" s="188"/>
      <c r="AM35" s="180">
        <v>304</v>
      </c>
      <c r="AN35" s="181"/>
      <c r="AO35" s="182"/>
      <c r="AP35" s="189" t="s">
        <v>87</v>
      </c>
      <c r="AQ35" s="190"/>
      <c r="AR35" s="190"/>
      <c r="AS35" s="190"/>
      <c r="AT35" s="190"/>
      <c r="AU35" s="191">
        <v>1550</v>
      </c>
      <c r="AV35" s="186"/>
      <c r="AW35" s="19"/>
      <c r="AX35" s="192"/>
      <c r="AY35" s="193"/>
      <c r="AZ35" s="194"/>
      <c r="BA35" s="195"/>
      <c r="BB35" s="195"/>
      <c r="BC35" s="195"/>
      <c r="BD35" s="196"/>
      <c r="BE35" s="180">
        <v>405</v>
      </c>
      <c r="BF35" s="197"/>
      <c r="BG35" s="198"/>
      <c r="BH35" s="183" t="s">
        <v>88</v>
      </c>
      <c r="BI35" s="184"/>
      <c r="BJ35" s="184"/>
      <c r="BK35" s="184"/>
      <c r="BL35" s="184"/>
      <c r="BM35" s="184"/>
      <c r="BN35" s="191">
        <v>2675</v>
      </c>
      <c r="BO35" s="186"/>
      <c r="BP35" s="27"/>
      <c r="BQ35" s="242">
        <v>375</v>
      </c>
      <c r="BR35" s="243"/>
      <c r="BS35" s="244"/>
      <c r="BT35" s="199"/>
      <c r="BU35" s="199"/>
      <c r="BV35" s="199"/>
      <c r="BW35" s="199"/>
      <c r="BX35" s="200"/>
      <c r="CC35" s="51"/>
      <c r="CD35" s="180">
        <v>56</v>
      </c>
      <c r="CE35" s="197"/>
      <c r="CF35" s="198"/>
      <c r="CG35" s="254" t="s">
        <v>89</v>
      </c>
      <c r="CH35" s="197"/>
      <c r="CI35" s="197"/>
      <c r="CJ35" s="197"/>
      <c r="CK35" s="274"/>
      <c r="CL35" s="246">
        <v>700</v>
      </c>
      <c r="CM35" s="247"/>
      <c r="CN35" s="247"/>
      <c r="CO35" s="248"/>
      <c r="CP35" s="249"/>
      <c r="CQ35" s="250"/>
      <c r="CR35" s="250"/>
      <c r="CS35" s="250"/>
      <c r="CT35" s="251"/>
      <c r="CV35" s="275">
        <v>356</v>
      </c>
      <c r="CW35" s="276"/>
      <c r="CX35" s="277"/>
      <c r="CY35" s="278" t="s">
        <v>78</v>
      </c>
      <c r="CZ35" s="279"/>
      <c r="DA35" s="279" t="s">
        <v>90</v>
      </c>
      <c r="DB35" s="279"/>
      <c r="DC35" s="279"/>
      <c r="DD35" s="280">
        <v>450</v>
      </c>
      <c r="DE35" s="281"/>
      <c r="DF35" s="281"/>
      <c r="DG35" s="282"/>
      <c r="DH35" s="283"/>
      <c r="DI35" s="284"/>
      <c r="DJ35" s="284"/>
      <c r="DK35" s="284"/>
      <c r="DL35" s="284"/>
      <c r="DM35" s="284"/>
      <c r="DN35" s="285"/>
    </row>
    <row r="36" spans="1:118" ht="18.75" customHeight="1">
      <c r="A36" s="180">
        <v>7</v>
      </c>
      <c r="B36" s="197"/>
      <c r="C36" s="198"/>
      <c r="D36" s="183" t="s">
        <v>91</v>
      </c>
      <c r="E36" s="184"/>
      <c r="F36" s="184"/>
      <c r="G36" s="184"/>
      <c r="H36" s="184"/>
      <c r="I36" s="185">
        <v>2350</v>
      </c>
      <c r="J36" s="186"/>
      <c r="K36" s="19"/>
      <c r="L36" s="286">
        <v>150</v>
      </c>
      <c r="M36" s="287"/>
      <c r="N36" s="226"/>
      <c r="O36" s="227"/>
      <c r="P36" s="227"/>
      <c r="Q36" s="227"/>
      <c r="R36" s="228"/>
      <c r="S36" s="201">
        <v>106</v>
      </c>
      <c r="T36" s="202"/>
      <c r="U36" s="203"/>
      <c r="V36" s="288" t="s">
        <v>92</v>
      </c>
      <c r="W36" s="289"/>
      <c r="X36" s="289"/>
      <c r="Y36" s="289"/>
      <c r="Z36" s="289"/>
      <c r="AA36" s="290">
        <v>1700</v>
      </c>
      <c r="AB36" s="291"/>
      <c r="AC36" s="187"/>
      <c r="AD36" s="187"/>
      <c r="AE36" s="185">
        <v>75</v>
      </c>
      <c r="AF36" s="186"/>
      <c r="AG36" s="188"/>
      <c r="AH36" s="188"/>
      <c r="AI36" s="188"/>
      <c r="AJ36" s="188"/>
      <c r="AK36" s="188"/>
      <c r="AL36" s="292"/>
      <c r="AM36" s="180">
        <v>305</v>
      </c>
      <c r="AN36" s="181"/>
      <c r="AO36" s="182"/>
      <c r="AP36" s="189" t="s">
        <v>93</v>
      </c>
      <c r="AQ36" s="190"/>
      <c r="AR36" s="190"/>
      <c r="AS36" s="190"/>
      <c r="AT36" s="190"/>
      <c r="AU36" s="191">
        <v>1950</v>
      </c>
      <c r="AV36" s="186"/>
      <c r="AW36" s="19"/>
      <c r="AX36" s="192"/>
      <c r="AY36" s="193"/>
      <c r="AZ36" s="194"/>
      <c r="BA36" s="195"/>
      <c r="BB36" s="195"/>
      <c r="BC36" s="195"/>
      <c r="BD36" s="196"/>
      <c r="BE36" s="180">
        <v>419</v>
      </c>
      <c r="BF36" s="197"/>
      <c r="BG36" s="198"/>
      <c r="BH36" s="183" t="s">
        <v>94</v>
      </c>
      <c r="BI36" s="184"/>
      <c r="BJ36" s="184"/>
      <c r="BK36" s="184"/>
      <c r="BL36" s="184"/>
      <c r="BM36" s="184"/>
      <c r="BN36" s="191">
        <v>1850</v>
      </c>
      <c r="BO36" s="186"/>
      <c r="BP36" s="27"/>
      <c r="BQ36" s="242">
        <v>350</v>
      </c>
      <c r="BR36" s="243"/>
      <c r="BS36" s="244"/>
      <c r="BT36" s="199"/>
      <c r="BU36" s="199"/>
      <c r="BV36" s="199"/>
      <c r="BW36" s="199"/>
      <c r="BX36" s="200"/>
      <c r="CD36" s="293"/>
      <c r="CE36" s="294"/>
      <c r="CF36" s="294"/>
      <c r="CG36" s="295"/>
      <c r="CH36" s="295"/>
      <c r="CI36" s="295"/>
      <c r="CJ36" s="295"/>
      <c r="CK36" s="295"/>
      <c r="CL36" s="296"/>
      <c r="CM36" s="296"/>
      <c r="CN36" s="296"/>
      <c r="CO36" s="296"/>
      <c r="CP36" s="297"/>
      <c r="CQ36" s="297"/>
      <c r="CR36" s="297"/>
      <c r="CS36" s="297"/>
      <c r="CT36" s="298"/>
      <c r="CV36" s="126" t="s">
        <v>95</v>
      </c>
      <c r="CW36" s="127"/>
      <c r="CX36" s="127"/>
      <c r="CY36" s="127"/>
      <c r="CZ36" s="127"/>
      <c r="DA36" s="127"/>
      <c r="DB36" s="127"/>
      <c r="DC36" s="127"/>
      <c r="DD36" s="127"/>
      <c r="DE36" s="127"/>
      <c r="DF36" s="127"/>
      <c r="DG36" s="127"/>
      <c r="DH36" s="127"/>
      <c r="DI36" s="127"/>
      <c r="DJ36" s="127"/>
      <c r="DK36" s="127"/>
      <c r="DL36" s="127"/>
      <c r="DM36" s="127"/>
      <c r="DN36" s="128"/>
    </row>
    <row r="37" spans="1:118" ht="18.75" customHeight="1">
      <c r="A37" s="180">
        <v>8</v>
      </c>
      <c r="B37" s="197"/>
      <c r="C37" s="198"/>
      <c r="D37" s="183" t="s">
        <v>96</v>
      </c>
      <c r="E37" s="184"/>
      <c r="F37" s="184"/>
      <c r="G37" s="184"/>
      <c r="H37" s="184"/>
      <c r="I37" s="185">
        <v>2750</v>
      </c>
      <c r="J37" s="186"/>
      <c r="K37" s="19"/>
      <c r="L37" s="286">
        <v>125</v>
      </c>
      <c r="M37" s="287"/>
      <c r="N37" s="226"/>
      <c r="O37" s="227"/>
      <c r="P37" s="227"/>
      <c r="Q37" s="227"/>
      <c r="R37" s="228"/>
      <c r="S37" s="299">
        <v>107</v>
      </c>
      <c r="T37" s="300"/>
      <c r="U37" s="301"/>
      <c r="V37" s="302" t="s">
        <v>97</v>
      </c>
      <c r="W37" s="303"/>
      <c r="X37" s="303"/>
      <c r="Y37" s="303"/>
      <c r="Z37" s="303"/>
      <c r="AA37" s="304">
        <v>1600</v>
      </c>
      <c r="AB37" s="305"/>
      <c r="AC37" s="306"/>
      <c r="AD37" s="306"/>
      <c r="AE37" s="307">
        <v>25</v>
      </c>
      <c r="AF37" s="308"/>
      <c r="AG37" s="309"/>
      <c r="AH37" s="309"/>
      <c r="AI37" s="309"/>
      <c r="AJ37" s="309"/>
      <c r="AK37" s="309"/>
      <c r="AL37" s="309"/>
      <c r="AM37" s="180">
        <v>306</v>
      </c>
      <c r="AN37" s="181"/>
      <c r="AO37" s="182"/>
      <c r="AP37" s="189" t="s">
        <v>98</v>
      </c>
      <c r="AQ37" s="190"/>
      <c r="AR37" s="190"/>
      <c r="AS37" s="190"/>
      <c r="AT37" s="190"/>
      <c r="AU37" s="191">
        <v>2200</v>
      </c>
      <c r="AV37" s="186"/>
      <c r="AW37" s="19"/>
      <c r="AX37" s="192"/>
      <c r="AY37" s="193"/>
      <c r="AZ37" s="194"/>
      <c r="BA37" s="195"/>
      <c r="BB37" s="195"/>
      <c r="BC37" s="195"/>
      <c r="BD37" s="196"/>
      <c r="BE37" s="180">
        <v>406</v>
      </c>
      <c r="BF37" s="197"/>
      <c r="BG37" s="198"/>
      <c r="BH37" s="183" t="s">
        <v>99</v>
      </c>
      <c r="BI37" s="184"/>
      <c r="BJ37" s="184"/>
      <c r="BK37" s="184"/>
      <c r="BL37" s="184"/>
      <c r="BM37" s="184"/>
      <c r="BN37" s="191">
        <v>1925</v>
      </c>
      <c r="BO37" s="186"/>
      <c r="BP37" s="27"/>
      <c r="BQ37" s="310">
        <v>200</v>
      </c>
      <c r="BR37" s="311"/>
      <c r="BS37" s="312"/>
      <c r="BT37" s="199"/>
      <c r="BU37" s="199"/>
      <c r="BV37" s="199"/>
      <c r="BW37" s="199"/>
      <c r="BX37" s="200"/>
      <c r="CD37" s="293"/>
      <c r="CE37" s="294"/>
      <c r="CF37" s="294"/>
      <c r="CG37" s="313"/>
      <c r="CH37" s="313"/>
      <c r="CI37" s="313"/>
      <c r="CJ37" s="313"/>
      <c r="CK37" s="313"/>
      <c r="CL37" s="314"/>
      <c r="CM37" s="314"/>
      <c r="CN37" s="314"/>
      <c r="CO37" s="314"/>
      <c r="CP37" s="297"/>
      <c r="CQ37" s="297"/>
      <c r="CR37" s="297"/>
      <c r="CS37" s="297"/>
      <c r="CT37" s="298"/>
      <c r="CV37" s="315">
        <v>361</v>
      </c>
      <c r="CW37" s="316"/>
      <c r="CX37" s="317"/>
      <c r="CY37" s="318" t="s">
        <v>100</v>
      </c>
      <c r="CZ37" s="319"/>
      <c r="DA37" s="319"/>
      <c r="DB37" s="319"/>
      <c r="DC37" s="320"/>
      <c r="DD37" s="321">
        <v>500</v>
      </c>
      <c r="DE37" s="322"/>
      <c r="DF37" s="322"/>
      <c r="DG37" s="323"/>
      <c r="DH37" s="324"/>
      <c r="DI37" s="324"/>
      <c r="DJ37" s="324"/>
      <c r="DK37" s="324"/>
      <c r="DL37" s="324"/>
      <c r="DM37" s="324"/>
      <c r="DN37" s="325"/>
    </row>
    <row r="38" spans="1:118" ht="18.75" customHeight="1">
      <c r="A38" s="180">
        <v>9</v>
      </c>
      <c r="B38" s="197"/>
      <c r="C38" s="198"/>
      <c r="D38" s="183" t="s">
        <v>101</v>
      </c>
      <c r="E38" s="184"/>
      <c r="F38" s="184"/>
      <c r="G38" s="184"/>
      <c r="H38" s="184"/>
      <c r="I38" s="185">
        <v>1850</v>
      </c>
      <c r="J38" s="186"/>
      <c r="K38" s="19"/>
      <c r="L38" s="326"/>
      <c r="M38" s="327"/>
      <c r="N38" s="328"/>
      <c r="O38" s="329"/>
      <c r="P38" s="329"/>
      <c r="Q38" s="329"/>
      <c r="R38" s="330"/>
      <c r="S38" s="331">
        <v>109</v>
      </c>
      <c r="T38" s="332"/>
      <c r="U38" s="333"/>
      <c r="V38" s="288" t="s">
        <v>102</v>
      </c>
      <c r="W38" s="289"/>
      <c r="X38" s="289"/>
      <c r="Y38" s="289"/>
      <c r="Z38" s="289"/>
      <c r="AA38" s="223">
        <v>5175</v>
      </c>
      <c r="AB38" s="224"/>
      <c r="AC38" s="334"/>
      <c r="AD38" s="334"/>
      <c r="AE38" s="223">
        <v>25</v>
      </c>
      <c r="AF38" s="224"/>
      <c r="AG38" s="335"/>
      <c r="AH38" s="335"/>
      <c r="AI38" s="335"/>
      <c r="AJ38" s="335"/>
      <c r="AK38" s="335"/>
      <c r="AL38" s="335"/>
      <c r="AM38" s="180">
        <v>307</v>
      </c>
      <c r="AN38" s="181"/>
      <c r="AO38" s="182"/>
      <c r="AP38" s="189" t="s">
        <v>103</v>
      </c>
      <c r="AQ38" s="190"/>
      <c r="AR38" s="190"/>
      <c r="AS38" s="190"/>
      <c r="AT38" s="190"/>
      <c r="AU38" s="191">
        <v>1500</v>
      </c>
      <c r="AV38" s="186"/>
      <c r="AW38" s="19"/>
      <c r="AX38" s="192"/>
      <c r="AY38" s="193"/>
      <c r="AZ38" s="194"/>
      <c r="BA38" s="195"/>
      <c r="BB38" s="195"/>
      <c r="BC38" s="195"/>
      <c r="BD38" s="196"/>
      <c r="BE38" s="180"/>
      <c r="BF38" s="197"/>
      <c r="BG38" s="198"/>
      <c r="BH38" s="183"/>
      <c r="BI38" s="184"/>
      <c r="BJ38" s="184"/>
      <c r="BK38" s="184"/>
      <c r="BL38" s="184"/>
      <c r="BM38" s="184"/>
      <c r="BN38" s="191"/>
      <c r="BO38" s="186"/>
      <c r="BP38" s="19"/>
      <c r="BQ38" s="310"/>
      <c r="BR38" s="311"/>
      <c r="BS38" s="312"/>
      <c r="BT38" s="199"/>
      <c r="BU38" s="199"/>
      <c r="BV38" s="199"/>
      <c r="BW38" s="199"/>
      <c r="BX38" s="200"/>
      <c r="CD38" s="293"/>
      <c r="CE38" s="294"/>
      <c r="CF38" s="294"/>
      <c r="CG38" s="313"/>
      <c r="CH38" s="313"/>
      <c r="CI38" s="313"/>
      <c r="CJ38" s="313"/>
      <c r="CK38" s="313"/>
      <c r="CL38" s="296"/>
      <c r="CM38" s="296"/>
      <c r="CN38" s="296"/>
      <c r="CO38" s="296"/>
      <c r="CP38" s="297"/>
      <c r="CQ38" s="297"/>
      <c r="CR38" s="297"/>
      <c r="CS38" s="297"/>
      <c r="CT38" s="298"/>
      <c r="CV38" s="180">
        <v>362</v>
      </c>
      <c r="CW38" s="197"/>
      <c r="CX38" s="198"/>
      <c r="CY38" s="254" t="s">
        <v>78</v>
      </c>
      <c r="CZ38" s="197"/>
      <c r="DA38" s="197" t="s">
        <v>77</v>
      </c>
      <c r="DB38" s="197"/>
      <c r="DC38" s="274"/>
      <c r="DD38" s="246">
        <v>1300</v>
      </c>
      <c r="DE38" s="247"/>
      <c r="DF38" s="247"/>
      <c r="DG38" s="248"/>
      <c r="DH38" s="336"/>
      <c r="DI38" s="336"/>
      <c r="DJ38" s="336"/>
      <c r="DK38" s="336"/>
      <c r="DL38" s="336"/>
      <c r="DM38" s="336"/>
      <c r="DN38" s="337"/>
    </row>
    <row r="39" spans="1:118" ht="18.75" customHeight="1">
      <c r="A39" s="180"/>
      <c r="B39" s="197"/>
      <c r="C39" s="198"/>
      <c r="D39" s="338"/>
      <c r="E39" s="339"/>
      <c r="F39" s="339"/>
      <c r="G39" s="339"/>
      <c r="H39" s="339"/>
      <c r="I39" s="339"/>
      <c r="J39" s="339"/>
      <c r="K39" s="339"/>
      <c r="L39" s="339"/>
      <c r="M39" s="339"/>
      <c r="N39" s="339"/>
      <c r="O39" s="339"/>
      <c r="P39" s="339"/>
      <c r="Q39" s="339"/>
      <c r="R39" s="340"/>
      <c r="S39" s="180">
        <v>111</v>
      </c>
      <c r="T39" s="197"/>
      <c r="U39" s="198"/>
      <c r="V39" s="183" t="s">
        <v>104</v>
      </c>
      <c r="W39" s="184"/>
      <c r="X39" s="184"/>
      <c r="Y39" s="184"/>
      <c r="Z39" s="184"/>
      <c r="AA39" s="185">
        <v>2300</v>
      </c>
      <c r="AB39" s="186"/>
      <c r="AC39" s="187"/>
      <c r="AD39" s="187"/>
      <c r="AE39" s="272">
        <v>200</v>
      </c>
      <c r="AF39" s="273"/>
      <c r="AG39" s="188"/>
      <c r="AH39" s="188"/>
      <c r="AI39" s="188"/>
      <c r="AJ39" s="188"/>
      <c r="AK39" s="188"/>
      <c r="AL39" s="188"/>
      <c r="AM39" s="180">
        <v>308</v>
      </c>
      <c r="AN39" s="181"/>
      <c r="AO39" s="182"/>
      <c r="AP39" s="341" t="s">
        <v>105</v>
      </c>
      <c r="AQ39" s="342"/>
      <c r="AR39" s="342"/>
      <c r="AS39" s="342"/>
      <c r="AT39" s="342"/>
      <c r="AU39" s="191">
        <v>2350</v>
      </c>
      <c r="AV39" s="186"/>
      <c r="AW39" s="19"/>
      <c r="AX39" s="238">
        <v>175</v>
      </c>
      <c r="AY39" s="238"/>
      <c r="AZ39" s="343"/>
      <c r="BA39" s="199"/>
      <c r="BB39" s="199"/>
      <c r="BC39" s="199"/>
      <c r="BD39" s="200"/>
      <c r="BE39" s="344"/>
      <c r="BF39" s="345"/>
      <c r="BG39" s="345"/>
      <c r="BH39" s="345"/>
      <c r="BI39" s="345"/>
      <c r="BJ39" s="345"/>
      <c r="BK39" s="345"/>
      <c r="BL39" s="345"/>
      <c r="BM39" s="345"/>
      <c r="BN39" s="345"/>
      <c r="BO39" s="345"/>
      <c r="BP39" s="345"/>
      <c r="BQ39" s="345"/>
      <c r="BR39" s="345"/>
      <c r="BS39" s="345"/>
      <c r="BT39" s="345"/>
      <c r="BU39" s="345"/>
      <c r="BV39" s="345"/>
      <c r="BW39" s="345"/>
      <c r="BX39" s="346"/>
      <c r="CD39" s="347"/>
      <c r="CE39" s="348"/>
      <c r="CF39" s="348"/>
      <c r="CG39" s="349"/>
      <c r="CH39" s="349"/>
      <c r="CI39" s="349"/>
      <c r="CJ39" s="349"/>
      <c r="CK39" s="349"/>
      <c r="CL39" s="350"/>
      <c r="CM39" s="350"/>
      <c r="CN39" s="350"/>
      <c r="CO39" s="350"/>
      <c r="CP39" s="351"/>
      <c r="CQ39" s="351"/>
      <c r="CR39" s="351"/>
      <c r="CS39" s="351"/>
      <c r="CT39" s="352"/>
      <c r="CV39" s="180">
        <v>364</v>
      </c>
      <c r="CW39" s="197"/>
      <c r="CX39" s="198"/>
      <c r="CY39" s="254" t="s">
        <v>78</v>
      </c>
      <c r="CZ39" s="197"/>
      <c r="DA39" s="197" t="s">
        <v>84</v>
      </c>
      <c r="DB39" s="197"/>
      <c r="DC39" s="274"/>
      <c r="DD39" s="246">
        <v>50</v>
      </c>
      <c r="DE39" s="247"/>
      <c r="DF39" s="247"/>
      <c r="DG39" s="248"/>
      <c r="DH39" s="336"/>
      <c r="DI39" s="336"/>
      <c r="DJ39" s="336"/>
      <c r="DK39" s="336"/>
      <c r="DL39" s="336"/>
      <c r="DM39" s="336"/>
      <c r="DN39" s="337"/>
    </row>
    <row r="40" spans="1:118" ht="18.75" customHeight="1">
      <c r="A40" s="180">
        <v>207</v>
      </c>
      <c r="B40" s="197"/>
      <c r="C40" s="198"/>
      <c r="D40" s="183" t="s">
        <v>106</v>
      </c>
      <c r="E40" s="184"/>
      <c r="F40" s="184"/>
      <c r="G40" s="184"/>
      <c r="H40" s="184"/>
      <c r="I40" s="272">
        <v>625</v>
      </c>
      <c r="J40" s="273"/>
      <c r="K40" s="19"/>
      <c r="L40" s="353">
        <v>50</v>
      </c>
      <c r="M40" s="353"/>
      <c r="N40" s="226"/>
      <c r="O40" s="227"/>
      <c r="P40" s="227"/>
      <c r="Q40" s="227"/>
      <c r="R40" s="228"/>
      <c r="S40" s="180">
        <v>112</v>
      </c>
      <c r="T40" s="197"/>
      <c r="U40" s="198"/>
      <c r="V40" s="183" t="s">
        <v>107</v>
      </c>
      <c r="W40" s="184"/>
      <c r="X40" s="184"/>
      <c r="Y40" s="184"/>
      <c r="Z40" s="184"/>
      <c r="AA40" s="185">
        <v>3900</v>
      </c>
      <c r="AB40" s="186"/>
      <c r="AC40" s="187"/>
      <c r="AD40" s="187"/>
      <c r="AE40" s="185">
        <v>225</v>
      </c>
      <c r="AF40" s="186"/>
      <c r="AG40" s="188"/>
      <c r="AH40" s="188"/>
      <c r="AI40" s="188"/>
      <c r="AJ40" s="188"/>
      <c r="AK40" s="188"/>
      <c r="AL40" s="188"/>
      <c r="AM40" s="180"/>
      <c r="AN40" s="197"/>
      <c r="AO40" s="197"/>
      <c r="AP40" s="197"/>
      <c r="AQ40" s="197"/>
      <c r="AR40" s="197"/>
      <c r="AS40" s="197"/>
      <c r="AT40" s="197"/>
      <c r="AU40" s="197"/>
      <c r="AV40" s="197"/>
      <c r="AW40" s="197"/>
      <c r="AX40" s="197"/>
      <c r="AY40" s="197"/>
      <c r="AZ40" s="197"/>
      <c r="BA40" s="197"/>
      <c r="BB40" s="197"/>
      <c r="BC40" s="197"/>
      <c r="BD40" s="354"/>
      <c r="BE40" s="180">
        <v>407</v>
      </c>
      <c r="BF40" s="197"/>
      <c r="BG40" s="198"/>
      <c r="BH40" s="183" t="s">
        <v>108</v>
      </c>
      <c r="BI40" s="184"/>
      <c r="BJ40" s="184"/>
      <c r="BK40" s="184"/>
      <c r="BL40" s="184"/>
      <c r="BM40" s="184"/>
      <c r="BN40" s="191">
        <v>1200</v>
      </c>
      <c r="BO40" s="186"/>
      <c r="BP40" s="19"/>
      <c r="BQ40" s="355">
        <v>175</v>
      </c>
      <c r="BR40" s="356"/>
      <c r="BS40" s="357"/>
      <c r="BT40" s="358"/>
      <c r="BU40" s="358"/>
      <c r="BV40" s="358"/>
      <c r="BW40" s="358"/>
      <c r="BX40" s="359"/>
      <c r="CD40" s="126" t="s">
        <v>109</v>
      </c>
      <c r="CE40" s="127"/>
      <c r="CF40" s="127"/>
      <c r="CG40" s="127"/>
      <c r="CH40" s="127"/>
      <c r="CI40" s="127"/>
      <c r="CJ40" s="127"/>
      <c r="CK40" s="127"/>
      <c r="CL40" s="127"/>
      <c r="CM40" s="127"/>
      <c r="CN40" s="127"/>
      <c r="CO40" s="127"/>
      <c r="CP40" s="127"/>
      <c r="CQ40" s="127"/>
      <c r="CR40" s="127"/>
      <c r="CS40" s="127"/>
      <c r="CT40" s="128"/>
      <c r="CV40" s="360">
        <v>366</v>
      </c>
      <c r="CW40" s="361"/>
      <c r="CX40" s="362"/>
      <c r="CY40" s="363" t="s">
        <v>78</v>
      </c>
      <c r="CZ40" s="361"/>
      <c r="DA40" s="361" t="s">
        <v>90</v>
      </c>
      <c r="DB40" s="361"/>
      <c r="DC40" s="364"/>
      <c r="DD40" s="365">
        <v>350</v>
      </c>
      <c r="DE40" s="366"/>
      <c r="DF40" s="366"/>
      <c r="DG40" s="367"/>
      <c r="DH40" s="368"/>
      <c r="DI40" s="368"/>
      <c r="DJ40" s="368"/>
      <c r="DK40" s="368"/>
      <c r="DL40" s="368"/>
      <c r="DM40" s="368"/>
      <c r="DN40" s="369"/>
    </row>
    <row r="41" spans="1:118" ht="18.75" customHeight="1">
      <c r="A41" s="180">
        <v>208</v>
      </c>
      <c r="B41" s="197"/>
      <c r="C41" s="198"/>
      <c r="D41" s="183" t="s">
        <v>110</v>
      </c>
      <c r="E41" s="184"/>
      <c r="F41" s="184"/>
      <c r="G41" s="184"/>
      <c r="H41" s="184"/>
      <c r="I41" s="272">
        <v>450</v>
      </c>
      <c r="J41" s="273"/>
      <c r="K41" s="19"/>
      <c r="L41" s="353">
        <v>50</v>
      </c>
      <c r="M41" s="353"/>
      <c r="N41" s="226"/>
      <c r="O41" s="227"/>
      <c r="P41" s="227"/>
      <c r="Q41" s="227"/>
      <c r="R41" s="228"/>
      <c r="S41" s="180"/>
      <c r="T41" s="181"/>
      <c r="U41" s="182"/>
      <c r="V41" s="183"/>
      <c r="W41" s="184"/>
      <c r="X41" s="184"/>
      <c r="Y41" s="184"/>
      <c r="Z41" s="184"/>
      <c r="AA41" s="272"/>
      <c r="AB41" s="273"/>
      <c r="AC41" s="187"/>
      <c r="AD41" s="187"/>
      <c r="AE41" s="272"/>
      <c r="AF41" s="273"/>
      <c r="AG41" s="188"/>
      <c r="AH41" s="188"/>
      <c r="AI41" s="188"/>
      <c r="AJ41" s="188"/>
      <c r="AK41" s="188"/>
      <c r="AL41" s="188"/>
      <c r="AM41" s="180">
        <v>309</v>
      </c>
      <c r="AN41" s="181"/>
      <c r="AO41" s="182"/>
      <c r="AP41" s="183" t="s">
        <v>111</v>
      </c>
      <c r="AQ41" s="184"/>
      <c r="AR41" s="184"/>
      <c r="AS41" s="184"/>
      <c r="AT41" s="245"/>
      <c r="AU41" s="191">
        <v>1675</v>
      </c>
      <c r="AV41" s="186"/>
      <c r="AW41" s="19"/>
      <c r="AX41" s="370">
        <v>150</v>
      </c>
      <c r="AY41" s="370"/>
      <c r="AZ41" s="343"/>
      <c r="BA41" s="199"/>
      <c r="BB41" s="199"/>
      <c r="BC41" s="199"/>
      <c r="BD41" s="200"/>
      <c r="BE41" s="229">
        <v>421</v>
      </c>
      <c r="BF41" s="505"/>
      <c r="BG41" s="506"/>
      <c r="BH41" s="782" t="s">
        <v>112</v>
      </c>
      <c r="BI41" s="783"/>
      <c r="BJ41" s="783"/>
      <c r="BK41" s="783"/>
      <c r="BL41" s="783"/>
      <c r="BM41" s="783"/>
      <c r="BN41" s="773">
        <v>1925</v>
      </c>
      <c r="BO41" s="774"/>
      <c r="BP41" s="236"/>
      <c r="BQ41" s="776">
        <v>275</v>
      </c>
      <c r="BR41" s="777"/>
      <c r="BS41" s="778"/>
      <c r="BT41" s="825"/>
      <c r="BU41" s="826"/>
      <c r="BV41" s="826"/>
      <c r="BW41" s="826"/>
      <c r="BX41" s="827"/>
      <c r="CD41" s="371">
        <v>51</v>
      </c>
      <c r="CE41" s="372"/>
      <c r="CF41" s="373"/>
      <c r="CG41" s="374" t="s">
        <v>113</v>
      </c>
      <c r="CH41" s="375"/>
      <c r="CI41" s="375"/>
      <c r="CJ41" s="375"/>
      <c r="CK41" s="56"/>
      <c r="CL41" s="376">
        <v>100</v>
      </c>
      <c r="CM41" s="377"/>
      <c r="CN41" s="57"/>
      <c r="CO41" s="58"/>
      <c r="CP41" s="378"/>
      <c r="CQ41" s="379"/>
      <c r="CR41" s="379"/>
      <c r="CS41" s="379"/>
      <c r="CT41" s="380"/>
      <c r="CV41" s="381" t="s">
        <v>114</v>
      </c>
      <c r="CW41" s="382"/>
      <c r="CX41" s="382"/>
      <c r="CY41" s="382"/>
      <c r="CZ41" s="383">
        <f>SUM(DD32:DG35,DD37:DG40)</f>
        <v>4200</v>
      </c>
      <c r="DA41" s="384"/>
      <c r="DB41" s="384"/>
      <c r="DC41" s="384"/>
      <c r="DD41" s="384"/>
      <c r="DE41" s="385"/>
      <c r="DF41" s="386">
        <f>+SUM(DH32:DN35,DH37:DN40)</f>
        <v>0</v>
      </c>
      <c r="DG41" s="386"/>
      <c r="DH41" s="386"/>
      <c r="DI41" s="386"/>
      <c r="DJ41" s="386"/>
      <c r="DK41" s="386"/>
      <c r="DL41" s="386"/>
      <c r="DM41" s="386"/>
      <c r="DN41" s="387"/>
    </row>
    <row r="42" spans="1:118" ht="18.75" customHeight="1">
      <c r="A42" s="180">
        <v>12</v>
      </c>
      <c r="B42" s="197"/>
      <c r="C42" s="198"/>
      <c r="D42" s="183" t="s">
        <v>115</v>
      </c>
      <c r="E42" s="184"/>
      <c r="F42" s="184"/>
      <c r="G42" s="184"/>
      <c r="H42" s="184"/>
      <c r="I42" s="185">
        <v>2350</v>
      </c>
      <c r="J42" s="186"/>
      <c r="K42" s="19"/>
      <c r="L42" s="326"/>
      <c r="M42" s="327"/>
      <c r="N42" s="328"/>
      <c r="O42" s="329"/>
      <c r="P42" s="329"/>
      <c r="Q42" s="329"/>
      <c r="R42" s="330"/>
      <c r="S42" s="180"/>
      <c r="T42" s="181"/>
      <c r="U42" s="182"/>
      <c r="V42" s="183"/>
      <c r="W42" s="184"/>
      <c r="X42" s="184"/>
      <c r="Y42" s="184"/>
      <c r="Z42" s="184"/>
      <c r="AA42" s="272"/>
      <c r="AB42" s="273"/>
      <c r="AC42" s="187"/>
      <c r="AD42" s="187"/>
      <c r="AE42" s="388"/>
      <c r="AF42" s="389"/>
      <c r="AG42" s="188"/>
      <c r="AH42" s="188"/>
      <c r="AI42" s="188"/>
      <c r="AJ42" s="188"/>
      <c r="AK42" s="188"/>
      <c r="AL42" s="188"/>
      <c r="AM42" s="180">
        <v>310</v>
      </c>
      <c r="AN42" s="181"/>
      <c r="AO42" s="182"/>
      <c r="AP42" s="390" t="s">
        <v>116</v>
      </c>
      <c r="AQ42" s="391"/>
      <c r="AR42" s="391"/>
      <c r="AS42" s="391"/>
      <c r="AT42" s="392"/>
      <c r="AU42" s="191">
        <v>1200</v>
      </c>
      <c r="AV42" s="186"/>
      <c r="AW42" s="19"/>
      <c r="AX42" s="393"/>
      <c r="AY42" s="394"/>
      <c r="AZ42" s="194"/>
      <c r="BA42" s="195"/>
      <c r="BB42" s="195"/>
      <c r="BC42" s="195"/>
      <c r="BD42" s="196"/>
      <c r="BE42" s="201"/>
      <c r="BF42" s="202"/>
      <c r="BG42" s="203"/>
      <c r="BH42" s="784"/>
      <c r="BI42" s="785"/>
      <c r="BJ42" s="785"/>
      <c r="BK42" s="785"/>
      <c r="BL42" s="785"/>
      <c r="BM42" s="785"/>
      <c r="BN42" s="775"/>
      <c r="BO42" s="291"/>
      <c r="BP42" s="334"/>
      <c r="BQ42" s="779"/>
      <c r="BR42" s="780"/>
      <c r="BS42" s="781"/>
      <c r="BT42" s="828"/>
      <c r="BU42" s="829"/>
      <c r="BV42" s="829"/>
      <c r="BW42" s="829"/>
      <c r="BX42" s="830"/>
      <c r="CD42" s="293"/>
      <c r="CE42" s="395"/>
      <c r="CF42" s="395"/>
      <c r="CG42" s="395"/>
      <c r="CH42" s="395"/>
      <c r="CI42" s="395"/>
      <c r="CJ42" s="395"/>
      <c r="CK42" s="395"/>
      <c r="CL42" s="395"/>
      <c r="CM42" s="395"/>
      <c r="CN42" s="395"/>
      <c r="CO42" s="395"/>
      <c r="CP42" s="395"/>
      <c r="CQ42" s="395"/>
      <c r="CR42" s="395"/>
      <c r="CS42" s="395"/>
      <c r="CT42" s="396"/>
      <c r="CV42" s="397" t="s">
        <v>117</v>
      </c>
      <c r="CW42" s="398"/>
      <c r="CX42" s="398"/>
      <c r="CY42" s="398"/>
      <c r="CZ42" s="398"/>
      <c r="DA42" s="398"/>
      <c r="DB42" s="398"/>
      <c r="DC42" s="398"/>
      <c r="DD42" s="399"/>
      <c r="DE42" s="399"/>
      <c r="DF42" s="399"/>
      <c r="DG42" s="399"/>
      <c r="DH42" s="398"/>
      <c r="DI42" s="398"/>
      <c r="DJ42" s="398"/>
      <c r="DK42" s="398"/>
      <c r="DL42" s="398"/>
      <c r="DM42" s="398"/>
      <c r="DN42" s="400"/>
    </row>
    <row r="43" spans="1:118" ht="18.75" customHeight="1">
      <c r="A43" s="180">
        <v>13</v>
      </c>
      <c r="B43" s="197"/>
      <c r="C43" s="198"/>
      <c r="D43" s="183" t="s">
        <v>118</v>
      </c>
      <c r="E43" s="184"/>
      <c r="F43" s="184"/>
      <c r="G43" s="184"/>
      <c r="H43" s="184"/>
      <c r="I43" s="185">
        <v>1975</v>
      </c>
      <c r="J43" s="186"/>
      <c r="K43" s="19"/>
      <c r="L43" s="326"/>
      <c r="M43" s="327"/>
      <c r="N43" s="328"/>
      <c r="O43" s="329"/>
      <c r="P43" s="329"/>
      <c r="Q43" s="329"/>
      <c r="R43" s="330"/>
      <c r="S43" s="401" t="s">
        <v>119</v>
      </c>
      <c r="T43" s="402"/>
      <c r="U43" s="402"/>
      <c r="V43" s="402"/>
      <c r="W43" s="402"/>
      <c r="X43" s="402"/>
      <c r="Y43" s="402"/>
      <c r="Z43" s="402"/>
      <c r="AA43" s="403">
        <f>SUM(AA35:AB41,AA32:AB33)</f>
        <v>21525</v>
      </c>
      <c r="AB43" s="404"/>
      <c r="AC43" s="405">
        <f>SUM(AC35:AD42,AC32:AD33)</f>
        <v>0</v>
      </c>
      <c r="AD43" s="406"/>
      <c r="AE43" s="407">
        <f>SUM(AE32:AF33,AE35:AF42)</f>
        <v>1025</v>
      </c>
      <c r="AF43" s="407"/>
      <c r="AG43" s="408">
        <f>+SUM(AG32:AL33,AG35:AL38,AG39:AL42)</f>
        <v>0</v>
      </c>
      <c r="AH43" s="409"/>
      <c r="AI43" s="409"/>
      <c r="AJ43" s="409"/>
      <c r="AK43" s="409"/>
      <c r="AL43" s="410"/>
      <c r="AM43" s="411"/>
      <c r="AN43" s="412"/>
      <c r="AO43" s="412"/>
      <c r="AP43" s="412"/>
      <c r="AQ43" s="412"/>
      <c r="AR43" s="412"/>
      <c r="AS43" s="412"/>
      <c r="AT43" s="412"/>
      <c r="AU43" s="412"/>
      <c r="AV43" s="412"/>
      <c r="AW43" s="412"/>
      <c r="AX43" s="412"/>
      <c r="AY43" s="412"/>
      <c r="AZ43" s="412"/>
      <c r="BA43" s="412"/>
      <c r="BB43" s="412"/>
      <c r="BC43" s="412"/>
      <c r="BD43" s="413"/>
      <c r="BE43" s="414"/>
      <c r="BF43" s="415"/>
      <c r="BG43" s="415"/>
      <c r="BH43" s="415"/>
      <c r="BI43" s="415"/>
      <c r="BJ43" s="415"/>
      <c r="BK43" s="415"/>
      <c r="BL43" s="415"/>
      <c r="BM43" s="415"/>
      <c r="BN43" s="415"/>
      <c r="BO43" s="415"/>
      <c r="BP43" s="415"/>
      <c r="BQ43" s="415"/>
      <c r="BR43" s="415"/>
      <c r="BS43" s="415"/>
      <c r="BT43" s="415"/>
      <c r="BU43" s="415"/>
      <c r="BV43" s="415"/>
      <c r="BW43" s="415"/>
      <c r="BX43" s="416"/>
      <c r="CD43" s="126" t="s">
        <v>120</v>
      </c>
      <c r="CE43" s="127"/>
      <c r="CF43" s="127"/>
      <c r="CG43" s="127"/>
      <c r="CH43" s="127"/>
      <c r="CI43" s="127"/>
      <c r="CJ43" s="127"/>
      <c r="CK43" s="127"/>
      <c r="CL43" s="127"/>
      <c r="CM43" s="127"/>
      <c r="CN43" s="127"/>
      <c r="CO43" s="127"/>
      <c r="CP43" s="127"/>
      <c r="CQ43" s="127"/>
      <c r="CR43" s="127"/>
      <c r="CS43" s="127"/>
      <c r="CT43" s="128"/>
      <c r="CV43" s="1007">
        <v>451</v>
      </c>
      <c r="CW43" s="418"/>
      <c r="CX43" s="1008"/>
      <c r="CY43" s="417" t="s">
        <v>121</v>
      </c>
      <c r="CZ43" s="418"/>
      <c r="DA43" s="418"/>
      <c r="DB43" s="418"/>
      <c r="DC43" s="418"/>
      <c r="DD43" s="1003">
        <v>200</v>
      </c>
      <c r="DE43" s="1004"/>
      <c r="DF43" s="1004"/>
      <c r="DG43" s="1005"/>
      <c r="DH43" s="804"/>
      <c r="DI43" s="804"/>
      <c r="DJ43" s="804"/>
      <c r="DK43" s="804"/>
      <c r="DL43" s="804"/>
      <c r="DM43" s="804"/>
      <c r="DN43" s="805"/>
    </row>
    <row r="44" spans="1:118" ht="21.75" customHeight="1">
      <c r="A44" s="180">
        <v>35</v>
      </c>
      <c r="B44" s="197"/>
      <c r="C44" s="198"/>
      <c r="D44" s="390" t="s">
        <v>122</v>
      </c>
      <c r="E44" s="391"/>
      <c r="F44" s="391"/>
      <c r="G44" s="391"/>
      <c r="H44" s="391"/>
      <c r="I44" s="185">
        <v>2325</v>
      </c>
      <c r="J44" s="186"/>
      <c r="K44" s="19"/>
      <c r="L44" s="247">
        <v>100</v>
      </c>
      <c r="M44" s="247"/>
      <c r="N44" s="226"/>
      <c r="O44" s="227"/>
      <c r="P44" s="227"/>
      <c r="Q44" s="227"/>
      <c r="R44" s="228"/>
      <c r="S44" s="419" t="s">
        <v>123</v>
      </c>
      <c r="T44" s="420"/>
      <c r="U44" s="420"/>
      <c r="V44" s="420"/>
      <c r="W44" s="420"/>
      <c r="X44" s="420"/>
      <c r="Y44" s="420"/>
      <c r="Z44" s="420"/>
      <c r="AA44" s="420"/>
      <c r="AB44" s="421">
        <f>SUM(AA43,AE43)</f>
        <v>22550</v>
      </c>
      <c r="AC44" s="422"/>
      <c r="AD44" s="423"/>
      <c r="AE44" s="424">
        <f>SUM(AC43,AG43)</f>
        <v>0</v>
      </c>
      <c r="AF44" s="424"/>
      <c r="AG44" s="424"/>
      <c r="AH44" s="424"/>
      <c r="AI44" s="424"/>
      <c r="AJ44" s="424"/>
      <c r="AK44" s="424"/>
      <c r="AL44" s="425"/>
      <c r="AM44" s="197">
        <v>311</v>
      </c>
      <c r="AN44" s="181"/>
      <c r="AO44" s="182"/>
      <c r="AP44" s="189" t="s">
        <v>124</v>
      </c>
      <c r="AQ44" s="190"/>
      <c r="AR44" s="190"/>
      <c r="AS44" s="190"/>
      <c r="AT44" s="190"/>
      <c r="AU44" s="191">
        <v>2050</v>
      </c>
      <c r="AV44" s="186"/>
      <c r="AW44" s="19"/>
      <c r="AX44" s="393"/>
      <c r="AY44" s="394"/>
      <c r="AZ44" s="194"/>
      <c r="BA44" s="195"/>
      <c r="BB44" s="195"/>
      <c r="BC44" s="195"/>
      <c r="BD44" s="196"/>
      <c r="BE44" s="180">
        <v>413</v>
      </c>
      <c r="BF44" s="197"/>
      <c r="BG44" s="198"/>
      <c r="BH44" s="183" t="s">
        <v>125</v>
      </c>
      <c r="BI44" s="184"/>
      <c r="BJ44" s="184"/>
      <c r="BK44" s="184"/>
      <c r="BL44" s="184"/>
      <c r="BM44" s="184"/>
      <c r="BN44" s="191">
        <v>1800</v>
      </c>
      <c r="BO44" s="186"/>
      <c r="BP44" s="26"/>
      <c r="BQ44" s="426"/>
      <c r="BR44" s="427"/>
      <c r="BS44" s="428"/>
      <c r="BT44" s="429"/>
      <c r="BU44" s="430"/>
      <c r="BV44" s="430"/>
      <c r="BW44" s="430"/>
      <c r="BX44" s="431"/>
      <c r="CD44" s="201">
        <v>151</v>
      </c>
      <c r="CE44" s="202"/>
      <c r="CF44" s="203"/>
      <c r="CG44" s="204" t="s">
        <v>126</v>
      </c>
      <c r="CH44" s="205"/>
      <c r="CI44" s="205"/>
      <c r="CJ44" s="205"/>
      <c r="CK44" s="205"/>
      <c r="CL44" s="432">
        <v>350</v>
      </c>
      <c r="CM44" s="433"/>
      <c r="CN44" s="433"/>
      <c r="CO44" s="433"/>
      <c r="CP44" s="434"/>
      <c r="CQ44" s="434"/>
      <c r="CR44" s="434"/>
      <c r="CS44" s="434"/>
      <c r="CT44" s="435"/>
      <c r="CV44" s="201"/>
      <c r="CW44" s="202"/>
      <c r="CX44" s="203"/>
      <c r="CY44" s="436"/>
      <c r="CZ44" s="202"/>
      <c r="DA44" s="202" t="s">
        <v>127</v>
      </c>
      <c r="DB44" s="202"/>
      <c r="DC44" s="202"/>
      <c r="DD44" s="290"/>
      <c r="DE44" s="560"/>
      <c r="DF44" s="560"/>
      <c r="DG44" s="1006"/>
      <c r="DH44" s="806"/>
      <c r="DI44" s="806"/>
      <c r="DJ44" s="806"/>
      <c r="DK44" s="806"/>
      <c r="DL44" s="806"/>
      <c r="DM44" s="806"/>
      <c r="DN44" s="807"/>
    </row>
    <row r="45" spans="1:118" ht="21.75" customHeight="1">
      <c r="A45" s="180">
        <v>14</v>
      </c>
      <c r="B45" s="197"/>
      <c r="C45" s="198"/>
      <c r="D45" s="183" t="s">
        <v>128</v>
      </c>
      <c r="E45" s="184"/>
      <c r="F45" s="184"/>
      <c r="G45" s="184"/>
      <c r="H45" s="184"/>
      <c r="I45" s="185">
        <v>1600</v>
      </c>
      <c r="J45" s="186"/>
      <c r="K45" s="19"/>
      <c r="L45" s="286">
        <v>150</v>
      </c>
      <c r="M45" s="287"/>
      <c r="N45" s="226"/>
      <c r="O45" s="227"/>
      <c r="P45" s="227"/>
      <c r="Q45" s="227"/>
      <c r="R45" s="228"/>
      <c r="S45" s="437" t="s">
        <v>60</v>
      </c>
      <c r="T45" s="438"/>
      <c r="U45" s="439"/>
      <c r="V45" s="143" t="s">
        <v>61</v>
      </c>
      <c r="W45" s="144"/>
      <c r="X45" s="144"/>
      <c r="Y45" s="144"/>
      <c r="Z45" s="144"/>
      <c r="AA45" s="440" t="s">
        <v>62</v>
      </c>
      <c r="AB45" s="441"/>
      <c r="AC45" s="147" t="s">
        <v>63</v>
      </c>
      <c r="AD45" s="442"/>
      <c r="AE45" s="443" t="s">
        <v>64</v>
      </c>
      <c r="AF45" s="443"/>
      <c r="AG45" s="155" t="s">
        <v>63</v>
      </c>
      <c r="AH45" s="151"/>
      <c r="AI45" s="151"/>
      <c r="AJ45" s="151"/>
      <c r="AK45" s="151"/>
      <c r="AL45" s="156"/>
      <c r="AM45" s="180">
        <v>312</v>
      </c>
      <c r="AN45" s="181"/>
      <c r="AO45" s="182"/>
      <c r="AP45" s="189" t="s">
        <v>129</v>
      </c>
      <c r="AQ45" s="190"/>
      <c r="AR45" s="190"/>
      <c r="AS45" s="190"/>
      <c r="AT45" s="190"/>
      <c r="AU45" s="191">
        <v>2050</v>
      </c>
      <c r="AV45" s="186"/>
      <c r="AW45" s="19"/>
      <c r="AX45" s="393"/>
      <c r="AY45" s="394"/>
      <c r="AZ45" s="194"/>
      <c r="BA45" s="195"/>
      <c r="BB45" s="195"/>
      <c r="BC45" s="195"/>
      <c r="BD45" s="196"/>
      <c r="BE45" s="180">
        <v>414</v>
      </c>
      <c r="BF45" s="197"/>
      <c r="BG45" s="198"/>
      <c r="BH45" s="444" t="s">
        <v>130</v>
      </c>
      <c r="BI45" s="445"/>
      <c r="BJ45" s="445"/>
      <c r="BK45" s="445"/>
      <c r="BL45" s="445"/>
      <c r="BM45" s="445"/>
      <c r="BN45" s="191">
        <v>3450</v>
      </c>
      <c r="BO45" s="186"/>
      <c r="BP45" s="26"/>
      <c r="BQ45" s="426"/>
      <c r="BR45" s="427"/>
      <c r="BS45" s="428"/>
      <c r="BT45" s="429"/>
      <c r="BU45" s="430"/>
      <c r="BV45" s="430"/>
      <c r="BW45" s="430"/>
      <c r="BX45" s="431"/>
      <c r="CD45" s="180">
        <v>152</v>
      </c>
      <c r="CE45" s="197"/>
      <c r="CF45" s="198"/>
      <c r="CG45" s="183" t="s">
        <v>131</v>
      </c>
      <c r="CH45" s="184"/>
      <c r="CI45" s="184"/>
      <c r="CJ45" s="184"/>
      <c r="CK45" s="245"/>
      <c r="CL45" s="246">
        <v>300</v>
      </c>
      <c r="CM45" s="247"/>
      <c r="CN45" s="247"/>
      <c r="CO45" s="248"/>
      <c r="CP45" s="446">
        <f>SUM(CH46,CQ46)</f>
        <v>0</v>
      </c>
      <c r="CQ45" s="447"/>
      <c r="CR45" s="447"/>
      <c r="CS45" s="447"/>
      <c r="CT45" s="448"/>
      <c r="CU45" s="67"/>
      <c r="CV45" s="180">
        <v>452</v>
      </c>
      <c r="CW45" s="197"/>
      <c r="CX45" s="198"/>
      <c r="CY45" s="254" t="s">
        <v>78</v>
      </c>
      <c r="CZ45" s="197"/>
      <c r="DA45" s="197" t="s">
        <v>77</v>
      </c>
      <c r="DB45" s="197"/>
      <c r="DC45" s="197"/>
      <c r="DD45" s="449">
        <v>1700</v>
      </c>
      <c r="DE45" s="450"/>
      <c r="DF45" s="450"/>
      <c r="DG45" s="451"/>
      <c r="DH45" s="452"/>
      <c r="DI45" s="452"/>
      <c r="DJ45" s="452"/>
      <c r="DK45" s="452"/>
      <c r="DL45" s="452"/>
      <c r="DM45" s="452"/>
      <c r="DN45" s="453"/>
    </row>
    <row r="46" spans="1:118" ht="18.75" customHeight="1">
      <c r="A46" s="180">
        <v>15</v>
      </c>
      <c r="B46" s="197"/>
      <c r="C46" s="198"/>
      <c r="D46" s="183" t="s">
        <v>132</v>
      </c>
      <c r="E46" s="184"/>
      <c r="F46" s="184"/>
      <c r="G46" s="184"/>
      <c r="H46" s="184"/>
      <c r="I46" s="185">
        <v>2450</v>
      </c>
      <c r="J46" s="186"/>
      <c r="K46" s="19"/>
      <c r="L46" s="247">
        <v>275</v>
      </c>
      <c r="M46" s="247"/>
      <c r="N46" s="226"/>
      <c r="O46" s="227"/>
      <c r="P46" s="227"/>
      <c r="Q46" s="227"/>
      <c r="R46" s="228"/>
      <c r="S46" s="180">
        <v>202</v>
      </c>
      <c r="T46" s="197"/>
      <c r="U46" s="198"/>
      <c r="V46" s="454" t="s">
        <v>133</v>
      </c>
      <c r="W46" s="455"/>
      <c r="X46" s="455"/>
      <c r="Y46" s="455"/>
      <c r="Z46" s="456"/>
      <c r="AA46" s="238">
        <v>1100</v>
      </c>
      <c r="AB46" s="238"/>
      <c r="AC46" s="457"/>
      <c r="AD46" s="458"/>
      <c r="AE46" s="238">
        <v>125</v>
      </c>
      <c r="AF46" s="238"/>
      <c r="AG46" s="459"/>
      <c r="AH46" s="188"/>
      <c r="AI46" s="188"/>
      <c r="AJ46" s="188"/>
      <c r="AK46" s="188"/>
      <c r="AL46" s="292"/>
      <c r="AM46" s="180">
        <v>313</v>
      </c>
      <c r="AN46" s="181"/>
      <c r="AO46" s="182"/>
      <c r="AP46" s="189" t="s">
        <v>134</v>
      </c>
      <c r="AQ46" s="190"/>
      <c r="AR46" s="190"/>
      <c r="AS46" s="190"/>
      <c r="AT46" s="190"/>
      <c r="AU46" s="191">
        <v>2325</v>
      </c>
      <c r="AV46" s="186"/>
      <c r="AW46" s="19"/>
      <c r="AX46" s="393"/>
      <c r="AY46" s="394"/>
      <c r="AZ46" s="194"/>
      <c r="BA46" s="195"/>
      <c r="BB46" s="195"/>
      <c r="BC46" s="195"/>
      <c r="BD46" s="196"/>
      <c r="BE46" s="180">
        <v>420</v>
      </c>
      <c r="BF46" s="197"/>
      <c r="BG46" s="198"/>
      <c r="BH46" s="183" t="s">
        <v>135</v>
      </c>
      <c r="BI46" s="184"/>
      <c r="BJ46" s="184"/>
      <c r="BK46" s="184"/>
      <c r="BL46" s="184"/>
      <c r="BM46" s="184"/>
      <c r="BN46" s="191">
        <v>1775</v>
      </c>
      <c r="BO46" s="186"/>
      <c r="BP46" s="26"/>
      <c r="BQ46" s="426"/>
      <c r="BR46" s="427"/>
      <c r="BS46" s="428"/>
      <c r="BT46" s="429"/>
      <c r="BU46" s="430"/>
      <c r="BV46" s="430"/>
      <c r="BW46" s="430"/>
      <c r="BX46" s="431"/>
      <c r="CD46" s="460" t="s">
        <v>127</v>
      </c>
      <c r="CE46" s="461"/>
      <c r="CF46" s="461"/>
      <c r="CG46" s="52">
        <v>200</v>
      </c>
      <c r="CH46" s="462"/>
      <c r="CI46" s="463"/>
      <c r="CJ46" s="464"/>
      <c r="CK46" s="59"/>
      <c r="CL46" s="60" t="s">
        <v>90</v>
      </c>
      <c r="CM46" s="465">
        <v>100</v>
      </c>
      <c r="CN46" s="466"/>
      <c r="CO46" s="466"/>
      <c r="CP46" s="467"/>
      <c r="CQ46" s="463"/>
      <c r="CR46" s="463"/>
      <c r="CS46" s="463"/>
      <c r="CT46" s="68"/>
      <c r="CU46" s="67"/>
      <c r="CV46" s="180">
        <v>456</v>
      </c>
      <c r="CW46" s="197"/>
      <c r="CX46" s="198"/>
      <c r="CY46" s="254" t="s">
        <v>78</v>
      </c>
      <c r="CZ46" s="197"/>
      <c r="DA46" s="197" t="s">
        <v>90</v>
      </c>
      <c r="DB46" s="197"/>
      <c r="DC46" s="197"/>
      <c r="DD46" s="468">
        <v>75</v>
      </c>
      <c r="DE46" s="370"/>
      <c r="DF46" s="370"/>
      <c r="DG46" s="469"/>
      <c r="DH46" s="452"/>
      <c r="DI46" s="452"/>
      <c r="DJ46" s="452"/>
      <c r="DK46" s="452"/>
      <c r="DL46" s="452"/>
      <c r="DM46" s="452"/>
      <c r="DN46" s="453"/>
    </row>
    <row r="47" spans="1:118" ht="18.75" customHeight="1">
      <c r="A47" s="180">
        <v>16</v>
      </c>
      <c r="B47" s="197"/>
      <c r="C47" s="198"/>
      <c r="D47" s="183" t="s">
        <v>136</v>
      </c>
      <c r="E47" s="184"/>
      <c r="F47" s="184"/>
      <c r="G47" s="184"/>
      <c r="H47" s="184"/>
      <c r="I47" s="185">
        <v>2125</v>
      </c>
      <c r="J47" s="186"/>
      <c r="K47" s="19"/>
      <c r="L47" s="286">
        <v>200</v>
      </c>
      <c r="M47" s="287"/>
      <c r="N47" s="226"/>
      <c r="O47" s="227"/>
      <c r="P47" s="227"/>
      <c r="Q47" s="227"/>
      <c r="R47" s="228"/>
      <c r="S47" s="180">
        <v>203</v>
      </c>
      <c r="T47" s="197"/>
      <c r="U47" s="198"/>
      <c r="V47" s="454" t="s">
        <v>137</v>
      </c>
      <c r="W47" s="455"/>
      <c r="X47" s="455"/>
      <c r="Y47" s="455"/>
      <c r="Z47" s="456"/>
      <c r="AA47" s="238">
        <v>3675</v>
      </c>
      <c r="AB47" s="238"/>
      <c r="AC47" s="457"/>
      <c r="AD47" s="458"/>
      <c r="AE47" s="185">
        <v>200</v>
      </c>
      <c r="AF47" s="186"/>
      <c r="AG47" s="459"/>
      <c r="AH47" s="188"/>
      <c r="AI47" s="188"/>
      <c r="AJ47" s="188"/>
      <c r="AK47" s="188"/>
      <c r="AL47" s="292"/>
      <c r="AM47" s="229">
        <v>315</v>
      </c>
      <c r="AN47" s="230"/>
      <c r="AO47" s="231"/>
      <c r="AP47" s="470" t="s">
        <v>138</v>
      </c>
      <c r="AQ47" s="471"/>
      <c r="AR47" s="471"/>
      <c r="AS47" s="471"/>
      <c r="AT47" s="471"/>
      <c r="AU47" s="472">
        <v>2200</v>
      </c>
      <c r="AV47" s="235"/>
      <c r="AW47" s="20"/>
      <c r="AX47" s="473"/>
      <c r="AY47" s="474"/>
      <c r="AZ47" s="475"/>
      <c r="BA47" s="476"/>
      <c r="BB47" s="476"/>
      <c r="BC47" s="476"/>
      <c r="BD47" s="477"/>
      <c r="BE47" s="478"/>
      <c r="BF47" s="479"/>
      <c r="BG47" s="479"/>
      <c r="BH47" s="479"/>
      <c r="BI47" s="479"/>
      <c r="BJ47" s="479"/>
      <c r="BK47" s="479"/>
      <c r="BL47" s="479"/>
      <c r="BM47" s="479"/>
      <c r="BN47" s="479"/>
      <c r="BO47" s="479"/>
      <c r="BP47" s="479"/>
      <c r="BQ47" s="479"/>
      <c r="BR47" s="479"/>
      <c r="BS47" s="479"/>
      <c r="BT47" s="479"/>
      <c r="BU47" s="479"/>
      <c r="BV47" s="479"/>
      <c r="BW47" s="479"/>
      <c r="BX47" s="480"/>
      <c r="CD47" s="180">
        <v>153</v>
      </c>
      <c r="CE47" s="197"/>
      <c r="CF47" s="198"/>
      <c r="CG47" s="183" t="s">
        <v>139</v>
      </c>
      <c r="CH47" s="184"/>
      <c r="CI47" s="184"/>
      <c r="CJ47" s="184"/>
      <c r="CK47" s="184"/>
      <c r="CL47" s="481">
        <v>250</v>
      </c>
      <c r="CM47" s="482"/>
      <c r="CN47" s="482"/>
      <c r="CO47" s="482"/>
      <c r="CP47" s="483"/>
      <c r="CQ47" s="483"/>
      <c r="CR47" s="483"/>
      <c r="CS47" s="483"/>
      <c r="CT47" s="484"/>
      <c r="CU47" s="28"/>
      <c r="CV47" s="485" t="s">
        <v>140</v>
      </c>
      <c r="CW47" s="486"/>
      <c r="CX47" s="486"/>
      <c r="CY47" s="486"/>
      <c r="CZ47" s="486"/>
      <c r="DA47" s="486"/>
      <c r="DB47" s="486"/>
      <c r="DC47" s="486"/>
      <c r="DD47" s="486"/>
      <c r="DE47" s="486"/>
      <c r="DF47" s="486"/>
      <c r="DG47" s="486"/>
      <c r="DH47" s="486"/>
      <c r="DI47" s="486"/>
      <c r="DJ47" s="486"/>
      <c r="DK47" s="486"/>
      <c r="DL47" s="486"/>
      <c r="DM47" s="486"/>
      <c r="DN47" s="487"/>
    </row>
    <row r="48" spans="1:118" ht="22.5" customHeight="1">
      <c r="A48" s="180">
        <v>18</v>
      </c>
      <c r="B48" s="197"/>
      <c r="C48" s="198"/>
      <c r="D48" s="488" t="s">
        <v>141</v>
      </c>
      <c r="E48" s="489"/>
      <c r="F48" s="489"/>
      <c r="G48" s="489"/>
      <c r="H48" s="489"/>
      <c r="I48" s="185">
        <v>1350</v>
      </c>
      <c r="J48" s="186"/>
      <c r="K48" s="19"/>
      <c r="L48" s="286">
        <v>175</v>
      </c>
      <c r="M48" s="287"/>
      <c r="N48" s="226"/>
      <c r="O48" s="227"/>
      <c r="P48" s="227"/>
      <c r="Q48" s="227"/>
      <c r="R48" s="228"/>
      <c r="S48" s="180">
        <v>204</v>
      </c>
      <c r="T48" s="197"/>
      <c r="U48" s="198"/>
      <c r="V48" s="183" t="s">
        <v>142</v>
      </c>
      <c r="W48" s="184"/>
      <c r="X48" s="184"/>
      <c r="Y48" s="184"/>
      <c r="Z48" s="490"/>
      <c r="AA48" s="238">
        <v>3125</v>
      </c>
      <c r="AB48" s="238"/>
      <c r="AC48" s="457"/>
      <c r="AD48" s="458"/>
      <c r="AE48" s="370">
        <v>50</v>
      </c>
      <c r="AF48" s="370"/>
      <c r="AG48" s="459"/>
      <c r="AH48" s="188"/>
      <c r="AI48" s="188"/>
      <c r="AJ48" s="188"/>
      <c r="AK48" s="188"/>
      <c r="AL48" s="292"/>
      <c r="AM48" s="266" t="s">
        <v>143</v>
      </c>
      <c r="AN48" s="267"/>
      <c r="AO48" s="267"/>
      <c r="AP48" s="267"/>
      <c r="AQ48" s="267"/>
      <c r="AR48" s="267"/>
      <c r="AS48" s="267"/>
      <c r="AT48" s="267"/>
      <c r="AU48" s="267"/>
      <c r="AV48" s="267"/>
      <c r="AW48" s="267"/>
      <c r="AX48" s="267"/>
      <c r="AY48" s="267"/>
      <c r="AZ48" s="267"/>
      <c r="BA48" s="267"/>
      <c r="BB48" s="267"/>
      <c r="BC48" s="267"/>
      <c r="BD48" s="268"/>
      <c r="BE48" s="460">
        <v>416</v>
      </c>
      <c r="BF48" s="461"/>
      <c r="BG48" s="491"/>
      <c r="BH48" s="183" t="s">
        <v>144</v>
      </c>
      <c r="BI48" s="184"/>
      <c r="BJ48" s="184"/>
      <c r="BK48" s="184"/>
      <c r="BL48" s="184"/>
      <c r="BM48" s="184"/>
      <c r="BN48" s="191">
        <v>1275</v>
      </c>
      <c r="BO48" s="186"/>
      <c r="BP48" s="26"/>
      <c r="BQ48" s="355">
        <v>250</v>
      </c>
      <c r="BR48" s="356"/>
      <c r="BS48" s="357"/>
      <c r="BT48" s="358"/>
      <c r="BU48" s="358"/>
      <c r="BV48" s="358"/>
      <c r="BW48" s="358"/>
      <c r="BX48" s="359"/>
      <c r="CD48" s="180">
        <v>155</v>
      </c>
      <c r="CE48" s="197"/>
      <c r="CF48" s="198"/>
      <c r="CG48" s="183" t="s">
        <v>145</v>
      </c>
      <c r="CH48" s="184"/>
      <c r="CI48" s="184"/>
      <c r="CJ48" s="184"/>
      <c r="CK48" s="245"/>
      <c r="CL48" s="481">
        <v>400</v>
      </c>
      <c r="CM48" s="482"/>
      <c r="CN48" s="482"/>
      <c r="CO48" s="482"/>
      <c r="CP48" s="483"/>
      <c r="CQ48" s="483"/>
      <c r="CR48" s="483"/>
      <c r="CS48" s="483"/>
      <c r="CT48" s="492"/>
      <c r="CU48" s="28"/>
      <c r="CV48" s="371">
        <v>462</v>
      </c>
      <c r="CW48" s="372"/>
      <c r="CX48" s="373"/>
      <c r="CY48" s="493" t="s">
        <v>146</v>
      </c>
      <c r="CZ48" s="372"/>
      <c r="DA48" s="372"/>
      <c r="DB48" s="372"/>
      <c r="DC48" s="372"/>
      <c r="DD48" s="494">
        <v>700</v>
      </c>
      <c r="DE48" s="495"/>
      <c r="DF48" s="495"/>
      <c r="DG48" s="496"/>
      <c r="DH48" s="497"/>
      <c r="DI48" s="497"/>
      <c r="DJ48" s="497"/>
      <c r="DK48" s="497"/>
      <c r="DL48" s="497"/>
      <c r="DM48" s="497"/>
      <c r="DN48" s="498"/>
    </row>
    <row r="49" spans="1:125" ht="18.75" customHeight="1">
      <c r="A49" s="499">
        <v>19</v>
      </c>
      <c r="B49" s="500"/>
      <c r="C49" s="501"/>
      <c r="D49" s="183" t="s">
        <v>147</v>
      </c>
      <c r="E49" s="184"/>
      <c r="F49" s="184"/>
      <c r="G49" s="184"/>
      <c r="H49" s="184"/>
      <c r="I49" s="185">
        <v>1725</v>
      </c>
      <c r="J49" s="186"/>
      <c r="K49" s="19"/>
      <c r="L49" s="286">
        <v>125</v>
      </c>
      <c r="M49" s="287"/>
      <c r="N49" s="226"/>
      <c r="O49" s="227"/>
      <c r="P49" s="227"/>
      <c r="Q49" s="227"/>
      <c r="R49" s="228"/>
      <c r="S49" s="180">
        <v>206</v>
      </c>
      <c r="T49" s="197"/>
      <c r="U49" s="198"/>
      <c r="V49" s="502" t="s">
        <v>148</v>
      </c>
      <c r="W49" s="503"/>
      <c r="X49" s="503"/>
      <c r="Y49" s="503"/>
      <c r="Z49" s="504"/>
      <c r="AA49" s="238">
        <v>4425</v>
      </c>
      <c r="AB49" s="238"/>
      <c r="AC49" s="457"/>
      <c r="AD49" s="458"/>
      <c r="AE49" s="370">
        <v>50</v>
      </c>
      <c r="AF49" s="370"/>
      <c r="AG49" s="459"/>
      <c r="AH49" s="188"/>
      <c r="AI49" s="188"/>
      <c r="AJ49" s="188"/>
      <c r="AK49" s="188"/>
      <c r="AL49" s="292"/>
      <c r="AM49" s="180">
        <v>316</v>
      </c>
      <c r="AN49" s="181"/>
      <c r="AO49" s="182"/>
      <c r="AP49" s="189" t="s">
        <v>149</v>
      </c>
      <c r="AQ49" s="190"/>
      <c r="AR49" s="190"/>
      <c r="AS49" s="190"/>
      <c r="AT49" s="190"/>
      <c r="AU49" s="191">
        <v>4700</v>
      </c>
      <c r="AV49" s="186"/>
      <c r="AW49" s="19"/>
      <c r="AX49" s="393"/>
      <c r="AY49" s="394"/>
      <c r="AZ49" s="194"/>
      <c r="BA49" s="195"/>
      <c r="BB49" s="195"/>
      <c r="BC49" s="195"/>
      <c r="BD49" s="196"/>
      <c r="BE49" s="460">
        <v>417</v>
      </c>
      <c r="BF49" s="461"/>
      <c r="BG49" s="491"/>
      <c r="BH49" s="390" t="s">
        <v>150</v>
      </c>
      <c r="BI49" s="391"/>
      <c r="BJ49" s="391"/>
      <c r="BK49" s="391"/>
      <c r="BL49" s="391"/>
      <c r="BM49" s="391"/>
      <c r="BN49" s="191">
        <v>550</v>
      </c>
      <c r="BO49" s="186"/>
      <c r="BP49" s="26"/>
      <c r="BQ49" s="355">
        <v>150</v>
      </c>
      <c r="BR49" s="356"/>
      <c r="BS49" s="357"/>
      <c r="BT49" s="358"/>
      <c r="BU49" s="358"/>
      <c r="BV49" s="358"/>
      <c r="BW49" s="358"/>
      <c r="BX49" s="359"/>
      <c r="CD49" s="229">
        <v>157</v>
      </c>
      <c r="CE49" s="505"/>
      <c r="CF49" s="506"/>
      <c r="CG49" s="232" t="s">
        <v>151</v>
      </c>
      <c r="CH49" s="233"/>
      <c r="CI49" s="233"/>
      <c r="CJ49" s="233"/>
      <c r="CK49" s="233"/>
      <c r="CL49" s="507">
        <v>300</v>
      </c>
      <c r="CM49" s="508"/>
      <c r="CN49" s="508"/>
      <c r="CO49" s="508"/>
      <c r="CP49" s="509"/>
      <c r="CQ49" s="509"/>
      <c r="CR49" s="509"/>
      <c r="CS49" s="509"/>
      <c r="CT49" s="510"/>
      <c r="CU49" s="28"/>
      <c r="CV49" s="511" t="s">
        <v>152</v>
      </c>
      <c r="CW49" s="512"/>
      <c r="CX49" s="512"/>
      <c r="CY49" s="512"/>
      <c r="CZ49" s="512"/>
      <c r="DA49" s="512"/>
      <c r="DB49" s="512"/>
      <c r="DC49" s="512"/>
      <c r="DD49" s="512"/>
      <c r="DE49" s="512"/>
      <c r="DF49" s="512"/>
      <c r="DG49" s="512"/>
      <c r="DH49" s="512"/>
      <c r="DI49" s="512"/>
      <c r="DJ49" s="512"/>
      <c r="DK49" s="512"/>
      <c r="DL49" s="512"/>
      <c r="DM49" s="512"/>
      <c r="DN49" s="513"/>
      <c r="DR49" s="79"/>
      <c r="DS49" s="79"/>
      <c r="DT49" s="79"/>
      <c r="DU49" s="79"/>
    </row>
    <row r="50" spans="1:118" ht="18.75" customHeight="1">
      <c r="A50" s="499">
        <v>20</v>
      </c>
      <c r="B50" s="500"/>
      <c r="C50" s="501"/>
      <c r="D50" s="183" t="s">
        <v>153</v>
      </c>
      <c r="E50" s="184"/>
      <c r="F50" s="184"/>
      <c r="G50" s="184"/>
      <c r="H50" s="184"/>
      <c r="I50" s="185">
        <v>5650</v>
      </c>
      <c r="J50" s="186"/>
      <c r="K50" s="19"/>
      <c r="L50" s="247">
        <v>350</v>
      </c>
      <c r="M50" s="247"/>
      <c r="N50" s="226"/>
      <c r="O50" s="227"/>
      <c r="P50" s="227"/>
      <c r="Q50" s="227"/>
      <c r="R50" s="228"/>
      <c r="S50" s="229"/>
      <c r="T50" s="505"/>
      <c r="U50" s="506"/>
      <c r="V50" s="232"/>
      <c r="W50" s="233"/>
      <c r="X50" s="233"/>
      <c r="Y50" s="233"/>
      <c r="Z50" s="514"/>
      <c r="AA50" s="515"/>
      <c r="AB50" s="515"/>
      <c r="AC50" s="516"/>
      <c r="AD50" s="517"/>
      <c r="AE50" s="515"/>
      <c r="AF50" s="515"/>
      <c r="AG50" s="518"/>
      <c r="AH50" s="519"/>
      <c r="AI50" s="519"/>
      <c r="AJ50" s="519"/>
      <c r="AK50" s="519"/>
      <c r="AL50" s="520"/>
      <c r="AM50" s="521">
        <v>317</v>
      </c>
      <c r="AN50" s="522"/>
      <c r="AO50" s="523"/>
      <c r="AP50" s="524" t="s">
        <v>154</v>
      </c>
      <c r="AQ50" s="525"/>
      <c r="AR50" s="525"/>
      <c r="AS50" s="525"/>
      <c r="AT50" s="525"/>
      <c r="AU50" s="526">
        <v>1975</v>
      </c>
      <c r="AV50" s="527"/>
      <c r="AW50" s="33"/>
      <c r="AX50" s="528">
        <v>125</v>
      </c>
      <c r="AY50" s="528"/>
      <c r="AZ50" s="529"/>
      <c r="BA50" s="530"/>
      <c r="BB50" s="530"/>
      <c r="BC50" s="530"/>
      <c r="BD50" s="531"/>
      <c r="BE50" s="532">
        <v>418</v>
      </c>
      <c r="BF50" s="533"/>
      <c r="BG50" s="534"/>
      <c r="BH50" s="535" t="s">
        <v>155</v>
      </c>
      <c r="BI50" s="536"/>
      <c r="BJ50" s="536"/>
      <c r="BK50" s="536"/>
      <c r="BL50" s="536"/>
      <c r="BM50" s="536"/>
      <c r="BN50" s="537">
        <v>1450</v>
      </c>
      <c r="BO50" s="538"/>
      <c r="BP50" s="42"/>
      <c r="BQ50" s="539">
        <v>100</v>
      </c>
      <c r="BR50" s="540"/>
      <c r="BS50" s="541"/>
      <c r="BT50" s="542"/>
      <c r="BU50" s="542"/>
      <c r="BV50" s="542"/>
      <c r="BW50" s="542"/>
      <c r="BX50" s="543"/>
      <c r="CD50" s="126" t="s">
        <v>156</v>
      </c>
      <c r="CE50" s="127"/>
      <c r="CF50" s="127"/>
      <c r="CG50" s="127"/>
      <c r="CH50" s="127"/>
      <c r="CI50" s="127"/>
      <c r="CJ50" s="127"/>
      <c r="CK50" s="127"/>
      <c r="CL50" s="127"/>
      <c r="CM50" s="127"/>
      <c r="CN50" s="127"/>
      <c r="CO50" s="127"/>
      <c r="CP50" s="127"/>
      <c r="CQ50" s="127"/>
      <c r="CR50" s="127"/>
      <c r="CS50" s="127"/>
      <c r="CT50" s="128"/>
      <c r="CV50" s="315">
        <v>468</v>
      </c>
      <c r="CW50" s="316"/>
      <c r="CX50" s="317"/>
      <c r="CY50" s="544" t="s">
        <v>157</v>
      </c>
      <c r="CZ50" s="316"/>
      <c r="DA50" s="316"/>
      <c r="DB50" s="316"/>
      <c r="DC50" s="316"/>
      <c r="DD50" s="545">
        <v>400</v>
      </c>
      <c r="DE50" s="546"/>
      <c r="DF50" s="546"/>
      <c r="DG50" s="546"/>
      <c r="DH50" s="547">
        <f>SUM(DA51,DL51)</f>
        <v>0</v>
      </c>
      <c r="DI50" s="548"/>
      <c r="DJ50" s="548"/>
      <c r="DK50" s="548"/>
      <c r="DL50" s="548"/>
      <c r="DM50" s="548"/>
      <c r="DN50" s="549"/>
    </row>
    <row r="51" spans="1:118" ht="18.75" customHeight="1">
      <c r="A51" s="180">
        <v>21</v>
      </c>
      <c r="B51" s="197"/>
      <c r="C51" s="198"/>
      <c r="D51" s="183" t="s">
        <v>158</v>
      </c>
      <c r="E51" s="184"/>
      <c r="F51" s="184"/>
      <c r="G51" s="184"/>
      <c r="H51" s="184"/>
      <c r="I51" s="185">
        <v>1750</v>
      </c>
      <c r="J51" s="186"/>
      <c r="K51" s="19"/>
      <c r="L51" s="286">
        <v>150</v>
      </c>
      <c r="M51" s="287"/>
      <c r="N51" s="226"/>
      <c r="O51" s="227"/>
      <c r="P51" s="227"/>
      <c r="Q51" s="227"/>
      <c r="R51" s="228"/>
      <c r="S51" s="550" t="s">
        <v>119</v>
      </c>
      <c r="T51" s="551"/>
      <c r="U51" s="551"/>
      <c r="V51" s="551"/>
      <c r="W51" s="551"/>
      <c r="X51" s="551"/>
      <c r="Y51" s="551"/>
      <c r="Z51" s="552"/>
      <c r="AA51" s="553">
        <f>SUM(AA46:AB49)</f>
        <v>12325</v>
      </c>
      <c r="AB51" s="553"/>
      <c r="AC51" s="405">
        <f>SUM(AC46:AD49)</f>
        <v>0</v>
      </c>
      <c r="AD51" s="554"/>
      <c r="AE51" s="555">
        <f>SUM(AE46,AE47:AF49)</f>
        <v>425</v>
      </c>
      <c r="AF51" s="556"/>
      <c r="AG51" s="408">
        <f>SUM(AG46:AL49)</f>
        <v>0</v>
      </c>
      <c r="AH51" s="409"/>
      <c r="AI51" s="409"/>
      <c r="AJ51" s="409"/>
      <c r="AK51" s="409"/>
      <c r="AL51" s="410"/>
      <c r="AM51" s="201">
        <v>318</v>
      </c>
      <c r="AN51" s="557"/>
      <c r="AO51" s="558"/>
      <c r="AP51" s="204" t="s">
        <v>159</v>
      </c>
      <c r="AQ51" s="205"/>
      <c r="AR51" s="205"/>
      <c r="AS51" s="205"/>
      <c r="AT51" s="205"/>
      <c r="AU51" s="559">
        <v>1375</v>
      </c>
      <c r="AV51" s="224"/>
      <c r="AW51" s="18"/>
      <c r="AX51" s="560">
        <v>100</v>
      </c>
      <c r="AY51" s="560"/>
      <c r="AZ51" s="561"/>
      <c r="BA51" s="562"/>
      <c r="BB51" s="562"/>
      <c r="BC51" s="562"/>
      <c r="BD51" s="563"/>
      <c r="BE51" s="564" t="s">
        <v>119</v>
      </c>
      <c r="BF51" s="565"/>
      <c r="BG51" s="565"/>
      <c r="BH51" s="565"/>
      <c r="BI51" s="565"/>
      <c r="BJ51" s="565"/>
      <c r="BK51" s="565"/>
      <c r="BL51" s="565"/>
      <c r="BM51" s="566"/>
      <c r="BN51" s="567">
        <f>SUM(BN32:BO38,BN40:BO42,BN44:BO46,BN48:BO50)</f>
        <v>27850</v>
      </c>
      <c r="BO51" s="568"/>
      <c r="BP51" s="43">
        <f>SUM(BP32:BP38,BP40:BP42,BP44:BP46,BP48:BP50)</f>
        <v>0</v>
      </c>
      <c r="BQ51" s="569">
        <f>SUM(BQ32:BS38,BQ40:BS42,BQ48:BS50)</f>
        <v>2900</v>
      </c>
      <c r="BR51" s="570"/>
      <c r="BS51" s="568"/>
      <c r="BT51" s="571">
        <f>+SUM(BT32:BX38,BT40:BX42,BT48:BX50)</f>
        <v>0</v>
      </c>
      <c r="BU51" s="572"/>
      <c r="BV51" s="573"/>
      <c r="BW51" s="573"/>
      <c r="BX51" s="574"/>
      <c r="CD51" s="180">
        <v>252</v>
      </c>
      <c r="CE51" s="197"/>
      <c r="CF51" s="198"/>
      <c r="CG51" s="183" t="s">
        <v>160</v>
      </c>
      <c r="CH51" s="184"/>
      <c r="CI51" s="184"/>
      <c r="CJ51" s="184"/>
      <c r="CK51" s="184"/>
      <c r="CL51" s="575">
        <v>550</v>
      </c>
      <c r="CM51" s="482"/>
      <c r="CN51" s="482"/>
      <c r="CO51" s="508"/>
      <c r="CP51" s="576">
        <f>SUM(CH52,CQ52)</f>
        <v>0</v>
      </c>
      <c r="CQ51" s="577"/>
      <c r="CR51" s="577"/>
      <c r="CS51" s="577"/>
      <c r="CT51" s="69"/>
      <c r="CU51" s="70"/>
      <c r="CV51" s="275" t="s">
        <v>127</v>
      </c>
      <c r="CW51" s="279"/>
      <c r="CX51" s="279"/>
      <c r="CY51" s="578">
        <v>350</v>
      </c>
      <c r="CZ51" s="579"/>
      <c r="DA51" s="580"/>
      <c r="DB51" s="581"/>
      <c r="DC51" s="581"/>
      <c r="DD51" s="582" t="s">
        <v>90</v>
      </c>
      <c r="DE51" s="583"/>
      <c r="DF51" s="583"/>
      <c r="DG51" s="584">
        <v>50</v>
      </c>
      <c r="DH51" s="585"/>
      <c r="DI51" s="586"/>
      <c r="DJ51" s="76"/>
      <c r="DK51" s="76"/>
      <c r="DL51" s="581"/>
      <c r="DM51" s="581"/>
      <c r="DN51" s="587"/>
    </row>
    <row r="52" spans="1:118" ht="18.75" customHeight="1">
      <c r="A52" s="180">
        <v>22</v>
      </c>
      <c r="B52" s="197"/>
      <c r="C52" s="198"/>
      <c r="D52" s="183" t="s">
        <v>161</v>
      </c>
      <c r="E52" s="184"/>
      <c r="F52" s="184"/>
      <c r="G52" s="184"/>
      <c r="H52" s="184"/>
      <c r="I52" s="185">
        <v>1525</v>
      </c>
      <c r="J52" s="186"/>
      <c r="K52" s="19"/>
      <c r="L52" s="247">
        <v>125</v>
      </c>
      <c r="M52" s="247"/>
      <c r="N52" s="226"/>
      <c r="O52" s="227"/>
      <c r="P52" s="227"/>
      <c r="Q52" s="227"/>
      <c r="R52" s="228"/>
      <c r="S52" s="419" t="s">
        <v>162</v>
      </c>
      <c r="T52" s="420"/>
      <c r="U52" s="420"/>
      <c r="V52" s="420"/>
      <c r="W52" s="420"/>
      <c r="X52" s="420"/>
      <c r="Y52" s="420"/>
      <c r="Z52" s="420"/>
      <c r="AA52" s="420"/>
      <c r="AB52" s="421">
        <f>SUM(AA51,AE51)</f>
        <v>12750</v>
      </c>
      <c r="AC52" s="422"/>
      <c r="AD52" s="423"/>
      <c r="AE52" s="588">
        <f>SUM(AC51,AG51)</f>
        <v>0</v>
      </c>
      <c r="AF52" s="424"/>
      <c r="AG52" s="424"/>
      <c r="AH52" s="424"/>
      <c r="AI52" s="424"/>
      <c r="AJ52" s="424"/>
      <c r="AK52" s="424"/>
      <c r="AL52" s="425"/>
      <c r="AM52" s="180">
        <v>319</v>
      </c>
      <c r="AN52" s="181"/>
      <c r="AO52" s="182"/>
      <c r="AP52" s="183" t="s">
        <v>163</v>
      </c>
      <c r="AQ52" s="184"/>
      <c r="AR52" s="184"/>
      <c r="AS52" s="184"/>
      <c r="AT52" s="184"/>
      <c r="AU52" s="191">
        <v>1175</v>
      </c>
      <c r="AV52" s="186"/>
      <c r="AW52" s="19"/>
      <c r="AX52" s="370">
        <v>100</v>
      </c>
      <c r="AY52" s="370"/>
      <c r="AZ52" s="239"/>
      <c r="BA52" s="240"/>
      <c r="BB52" s="240"/>
      <c r="BC52" s="240"/>
      <c r="BD52" s="241"/>
      <c r="BE52" s="419" t="s">
        <v>164</v>
      </c>
      <c r="BF52" s="420"/>
      <c r="BG52" s="420"/>
      <c r="BH52" s="420"/>
      <c r="BI52" s="420"/>
      <c r="BJ52" s="420"/>
      <c r="BK52" s="420"/>
      <c r="BL52" s="420"/>
      <c r="BM52" s="420"/>
      <c r="BN52" s="589"/>
      <c r="BO52" s="590">
        <f>SUM(BN51,BQ51)</f>
        <v>30750</v>
      </c>
      <c r="BP52" s="591"/>
      <c r="BQ52" s="592">
        <f>SUM(BP51,BT51)</f>
        <v>0</v>
      </c>
      <c r="BR52" s="593"/>
      <c r="BS52" s="593"/>
      <c r="BT52" s="593"/>
      <c r="BU52" s="593"/>
      <c r="BV52" s="593"/>
      <c r="BW52" s="593"/>
      <c r="BX52" s="594"/>
      <c r="BY52" s="47"/>
      <c r="CD52" s="360" t="s">
        <v>127</v>
      </c>
      <c r="CE52" s="361"/>
      <c r="CF52" s="364"/>
      <c r="CG52" s="53">
        <v>150</v>
      </c>
      <c r="CH52" s="595"/>
      <c r="CI52" s="596"/>
      <c r="CJ52" s="596"/>
      <c r="CK52" s="597"/>
      <c r="CL52" s="61" t="s">
        <v>77</v>
      </c>
      <c r="CM52" s="598">
        <v>400</v>
      </c>
      <c r="CN52" s="599"/>
      <c r="CO52" s="599"/>
      <c r="CP52" s="600"/>
      <c r="CQ52" s="601"/>
      <c r="CR52" s="602"/>
      <c r="CS52" s="602"/>
      <c r="CT52" s="71"/>
      <c r="CU52" s="70"/>
      <c r="CV52" s="603">
        <v>469</v>
      </c>
      <c r="CW52" s="604"/>
      <c r="CX52" s="605"/>
      <c r="CY52" s="606" t="s">
        <v>165</v>
      </c>
      <c r="CZ52" s="604"/>
      <c r="DA52" s="604"/>
      <c r="DB52" s="604"/>
      <c r="DC52" s="604"/>
      <c r="DD52" s="607">
        <v>300</v>
      </c>
      <c r="DE52" s="608"/>
      <c r="DF52" s="608"/>
      <c r="DG52" s="608"/>
      <c r="DH52" s="609"/>
      <c r="DI52" s="610"/>
      <c r="DJ52" s="610"/>
      <c r="DK52" s="610"/>
      <c r="DL52" s="610"/>
      <c r="DM52" s="610"/>
      <c r="DN52" s="611"/>
    </row>
    <row r="53" spans="1:118" ht="18.75" customHeight="1">
      <c r="A53" s="180">
        <v>24</v>
      </c>
      <c r="B53" s="197"/>
      <c r="C53" s="198"/>
      <c r="D53" s="454" t="s">
        <v>166</v>
      </c>
      <c r="E53" s="455"/>
      <c r="F53" s="455"/>
      <c r="G53" s="455"/>
      <c r="H53" s="455"/>
      <c r="I53" s="185">
        <v>2125</v>
      </c>
      <c r="J53" s="186"/>
      <c r="K53" s="19"/>
      <c r="L53" s="286">
        <v>250</v>
      </c>
      <c r="M53" s="287"/>
      <c r="N53" s="226"/>
      <c r="O53" s="227"/>
      <c r="P53" s="227"/>
      <c r="Q53" s="227"/>
      <c r="R53" s="228"/>
      <c r="S53" s="23"/>
      <c r="T53" s="372" t="s">
        <v>167</v>
      </c>
      <c r="U53" s="372"/>
      <c r="V53" s="372"/>
      <c r="W53" s="372"/>
      <c r="X53" s="372"/>
      <c r="Y53" s="372"/>
      <c r="Z53" s="372"/>
      <c r="AA53" s="372"/>
      <c r="AB53" s="372"/>
      <c r="AC53" s="372"/>
      <c r="AD53" s="372"/>
      <c r="AE53" s="372"/>
      <c r="AF53" s="372"/>
      <c r="AG53" s="372"/>
      <c r="AH53" s="372"/>
      <c r="AI53" s="372"/>
      <c r="AJ53" s="372"/>
      <c r="AK53" s="372"/>
      <c r="AL53" s="28"/>
      <c r="AM53" s="180">
        <v>320</v>
      </c>
      <c r="AN53" s="181"/>
      <c r="AO53" s="182"/>
      <c r="AP53" s="183" t="s">
        <v>168</v>
      </c>
      <c r="AQ53" s="184"/>
      <c r="AR53" s="184"/>
      <c r="AS53" s="184"/>
      <c r="AT53" s="245"/>
      <c r="AU53" s="612">
        <v>625</v>
      </c>
      <c r="AV53" s="273"/>
      <c r="AW53" s="19"/>
      <c r="AX53" s="370">
        <v>75</v>
      </c>
      <c r="AY53" s="370"/>
      <c r="AZ53" s="239"/>
      <c r="BA53" s="240"/>
      <c r="BB53" s="240"/>
      <c r="BC53" s="240"/>
      <c r="BD53" s="241"/>
      <c r="BE53" s="23"/>
      <c r="BF53" s="613"/>
      <c r="BG53" s="613"/>
      <c r="BH53" s="613"/>
      <c r="BI53" s="613"/>
      <c r="BJ53" s="613"/>
      <c r="BK53" s="613"/>
      <c r="BL53" s="613"/>
      <c r="BM53" s="613"/>
      <c r="BN53" s="613"/>
      <c r="BO53" s="613"/>
      <c r="BP53" s="613"/>
      <c r="BQ53" s="613"/>
      <c r="BR53" s="613"/>
      <c r="BS53" s="613"/>
      <c r="BT53" s="613"/>
      <c r="BU53" s="613"/>
      <c r="BV53" s="613"/>
      <c r="BW53" s="613"/>
      <c r="BX53" s="613"/>
      <c r="BY53" s="614"/>
      <c r="CD53" s="615" t="s">
        <v>114</v>
      </c>
      <c r="CE53" s="616"/>
      <c r="CF53" s="616"/>
      <c r="CG53" s="616"/>
      <c r="CH53" s="617">
        <f>SUM(CL32:CO35,CL41,CL44:CO45,CL47:CM49,CL51)</f>
        <v>7875</v>
      </c>
      <c r="CI53" s="618"/>
      <c r="CJ53" s="618"/>
      <c r="CK53" s="618"/>
      <c r="CL53" s="619"/>
      <c r="CM53" s="620">
        <f>SUM(CP32:CT38,CP41,CP44:CT45,CP47:CT49,CP51)</f>
        <v>0</v>
      </c>
      <c r="CN53" s="621"/>
      <c r="CO53" s="621"/>
      <c r="CP53" s="621"/>
      <c r="CQ53" s="621"/>
      <c r="CR53" s="621"/>
      <c r="CS53" s="621"/>
      <c r="CT53" s="622"/>
      <c r="CU53" s="70"/>
      <c r="CV53" s="381" t="s">
        <v>114</v>
      </c>
      <c r="CW53" s="382"/>
      <c r="CX53" s="382"/>
      <c r="CY53" s="382"/>
      <c r="CZ53" s="623">
        <f>SUM(DD43:DG46,DD48,DD50,DD52)</f>
        <v>3375</v>
      </c>
      <c r="DA53" s="624"/>
      <c r="DB53" s="624"/>
      <c r="DC53" s="624"/>
      <c r="DD53" s="624"/>
      <c r="DE53" s="625"/>
      <c r="DF53" s="626">
        <f>SUM(DH43:DN46,DH48,DH50,DH52)</f>
        <v>0</v>
      </c>
      <c r="DG53" s="626"/>
      <c r="DH53" s="626"/>
      <c r="DI53" s="626"/>
      <c r="DJ53" s="626"/>
      <c r="DK53" s="626"/>
      <c r="DL53" s="626"/>
      <c r="DM53" s="626"/>
      <c r="DN53" s="627"/>
    </row>
    <row r="54" spans="1:118" ht="18.75" customHeight="1">
      <c r="A54" s="180">
        <v>26</v>
      </c>
      <c r="B54" s="197"/>
      <c r="C54" s="198"/>
      <c r="D54" s="454" t="s">
        <v>169</v>
      </c>
      <c r="E54" s="455"/>
      <c r="F54" s="455"/>
      <c r="G54" s="455"/>
      <c r="H54" s="455"/>
      <c r="I54" s="185">
        <v>1000</v>
      </c>
      <c r="J54" s="186"/>
      <c r="K54" s="19"/>
      <c r="L54" s="286">
        <v>200</v>
      </c>
      <c r="M54" s="287"/>
      <c r="N54" s="226"/>
      <c r="O54" s="227"/>
      <c r="P54" s="227"/>
      <c r="Q54" s="227"/>
      <c r="R54" s="228"/>
      <c r="S54" s="23"/>
      <c r="T54" s="628" t="s">
        <v>170</v>
      </c>
      <c r="U54" s="629"/>
      <c r="V54" s="629"/>
      <c r="W54" s="629"/>
      <c r="X54" s="629"/>
      <c r="Y54" s="629"/>
      <c r="Z54" s="630"/>
      <c r="AA54" s="628" t="s">
        <v>171</v>
      </c>
      <c r="AB54" s="629"/>
      <c r="AC54" s="629"/>
      <c r="AD54" s="630"/>
      <c r="AE54" s="631" t="s">
        <v>172</v>
      </c>
      <c r="AF54" s="632"/>
      <c r="AG54" s="632"/>
      <c r="AH54" s="632"/>
      <c r="AI54" s="632"/>
      <c r="AJ54" s="632"/>
      <c r="AK54" s="633"/>
      <c r="AL54" s="28"/>
      <c r="AM54" s="180"/>
      <c r="AN54" s="197"/>
      <c r="AO54" s="197"/>
      <c r="AP54" s="197"/>
      <c r="AQ54" s="197"/>
      <c r="AR54" s="197"/>
      <c r="AS54" s="197"/>
      <c r="AT54" s="197"/>
      <c r="AU54" s="197"/>
      <c r="AV54" s="197"/>
      <c r="AW54" s="197"/>
      <c r="AX54" s="197"/>
      <c r="AY54" s="197"/>
      <c r="AZ54" s="197"/>
      <c r="BA54" s="197"/>
      <c r="BB54" s="197"/>
      <c r="BC54" s="197"/>
      <c r="BD54" s="354"/>
      <c r="BE54" s="294"/>
      <c r="BF54" s="294"/>
      <c r="BG54" s="294"/>
      <c r="BH54" s="23"/>
      <c r="BI54" s="634"/>
      <c r="BJ54" s="634"/>
      <c r="BK54" s="634"/>
      <c r="BL54" s="634"/>
      <c r="BM54" s="634"/>
      <c r="BN54" s="634"/>
      <c r="BO54" s="634"/>
      <c r="BP54" s="635"/>
      <c r="BQ54" s="635"/>
      <c r="BR54" s="635"/>
      <c r="BS54" s="635"/>
      <c r="BT54" s="636"/>
      <c r="BU54" s="636"/>
      <c r="BV54" s="636"/>
      <c r="BW54" s="636"/>
      <c r="BX54" s="636"/>
      <c r="CD54" s="418"/>
      <c r="CE54" s="418"/>
      <c r="CF54" s="637"/>
      <c r="CG54" s="637"/>
      <c r="CH54" s="638"/>
      <c r="CI54" s="638"/>
      <c r="CJ54" s="638"/>
      <c r="CK54" s="638"/>
      <c r="CL54" s="54"/>
      <c r="CM54" s="62"/>
      <c r="CN54" s="639"/>
      <c r="CO54" s="639"/>
      <c r="CP54" s="640"/>
      <c r="CQ54" s="640"/>
      <c r="CR54" s="640"/>
      <c r="CS54" s="640"/>
      <c r="CT54" s="72"/>
      <c r="CV54" s="1001" t="s">
        <v>173</v>
      </c>
      <c r="CW54" s="1001"/>
      <c r="CX54" s="1001"/>
      <c r="CY54" s="1001"/>
      <c r="CZ54" s="1001"/>
      <c r="DA54" s="1001"/>
      <c r="DB54" s="1001"/>
      <c r="DC54" s="1001"/>
      <c r="DD54" s="1001"/>
      <c r="DE54" s="1001"/>
      <c r="DF54" s="1001"/>
      <c r="DG54" s="1001"/>
      <c r="DH54" s="1001"/>
      <c r="DI54" s="1001"/>
      <c r="DJ54" s="1001"/>
      <c r="DK54" s="1001"/>
      <c r="DL54" s="1001"/>
      <c r="DM54" s="1001"/>
      <c r="DN54" s="1001"/>
    </row>
    <row r="55" spans="1:118" ht="18.75" customHeight="1">
      <c r="A55" s="180">
        <v>27</v>
      </c>
      <c r="B55" s="197"/>
      <c r="C55" s="198"/>
      <c r="D55" s="454" t="s">
        <v>174</v>
      </c>
      <c r="E55" s="455"/>
      <c r="F55" s="455"/>
      <c r="G55" s="455"/>
      <c r="H55" s="455"/>
      <c r="I55" s="185">
        <v>1650</v>
      </c>
      <c r="J55" s="186"/>
      <c r="K55" s="19"/>
      <c r="L55" s="286">
        <v>250</v>
      </c>
      <c r="M55" s="287"/>
      <c r="N55" s="226"/>
      <c r="O55" s="227"/>
      <c r="P55" s="227"/>
      <c r="Q55" s="227"/>
      <c r="R55" s="228"/>
      <c r="S55" s="23"/>
      <c r="T55" s="221" t="s">
        <v>175</v>
      </c>
      <c r="U55" s="222"/>
      <c r="V55" s="222"/>
      <c r="W55" s="222"/>
      <c r="X55" s="222"/>
      <c r="Y55" s="222"/>
      <c r="Z55" s="641"/>
      <c r="AA55" s="642" t="s">
        <v>176</v>
      </c>
      <c r="AB55" s="643"/>
      <c r="AC55" s="643"/>
      <c r="AD55" s="644"/>
      <c r="AE55" s="645"/>
      <c r="AF55" s="646"/>
      <c r="AG55" s="646"/>
      <c r="AH55" s="646"/>
      <c r="AI55" s="646"/>
      <c r="AJ55" s="646"/>
      <c r="AK55" s="647"/>
      <c r="AL55" s="28"/>
      <c r="AM55" s="180">
        <v>321</v>
      </c>
      <c r="AN55" s="181"/>
      <c r="AO55" s="182"/>
      <c r="AP55" s="183" t="s">
        <v>177</v>
      </c>
      <c r="AQ55" s="184"/>
      <c r="AR55" s="184"/>
      <c r="AS55" s="184"/>
      <c r="AT55" s="184"/>
      <c r="AU55" s="612">
        <v>1225</v>
      </c>
      <c r="AV55" s="273"/>
      <c r="AW55" s="19"/>
      <c r="AX55" s="238">
        <v>75</v>
      </c>
      <c r="AY55" s="238"/>
      <c r="AZ55" s="343"/>
      <c r="BA55" s="199"/>
      <c r="BB55" s="199"/>
      <c r="BC55" s="199"/>
      <c r="BD55" s="200"/>
      <c r="BE55" s="294"/>
      <c r="BF55" s="294"/>
      <c r="BG55" s="294"/>
      <c r="BH55" s="23"/>
      <c r="BI55" s="648"/>
      <c r="BJ55" s="648"/>
      <c r="BK55" s="648"/>
      <c r="BL55" s="648"/>
      <c r="BM55" s="648"/>
      <c r="BN55" s="648"/>
      <c r="BO55" s="648"/>
      <c r="BP55" s="649"/>
      <c r="BQ55" s="649"/>
      <c r="BR55" s="649"/>
      <c r="BS55" s="649"/>
      <c r="BT55" s="636"/>
      <c r="BU55" s="636"/>
      <c r="BV55" s="636"/>
      <c r="BW55" s="636"/>
      <c r="BX55" s="636"/>
      <c r="CD55" s="650"/>
      <c r="CE55" s="650"/>
      <c r="CF55" s="650"/>
      <c r="CG55" s="650"/>
      <c r="CH55" s="651"/>
      <c r="CI55" s="651"/>
      <c r="CJ55" s="651"/>
      <c r="CK55" s="651"/>
      <c r="CL55" s="651"/>
      <c r="CM55" s="652"/>
      <c r="CN55" s="652"/>
      <c r="CO55" s="652"/>
      <c r="CP55" s="652"/>
      <c r="CQ55" s="652"/>
      <c r="CR55" s="652"/>
      <c r="CS55" s="652"/>
      <c r="CT55" s="73"/>
      <c r="CU55" s="28"/>
      <c r="CV55" s="1002"/>
      <c r="CW55" s="1002"/>
      <c r="CX55" s="1002"/>
      <c r="CY55" s="1002"/>
      <c r="CZ55" s="1002"/>
      <c r="DA55" s="1002"/>
      <c r="DB55" s="1002"/>
      <c r="DC55" s="1002"/>
      <c r="DD55" s="1002"/>
      <c r="DE55" s="1002"/>
      <c r="DF55" s="1002"/>
      <c r="DG55" s="1002"/>
      <c r="DH55" s="1002"/>
      <c r="DI55" s="1002"/>
      <c r="DJ55" s="1002"/>
      <c r="DK55" s="1002"/>
      <c r="DL55" s="1002"/>
      <c r="DM55" s="1002"/>
      <c r="DN55" s="1002"/>
    </row>
    <row r="56" spans="1:118" ht="23.25" customHeight="1">
      <c r="A56" s="180">
        <v>29</v>
      </c>
      <c r="B56" s="197"/>
      <c r="C56" s="198"/>
      <c r="D56" s="454" t="s">
        <v>178</v>
      </c>
      <c r="E56" s="455"/>
      <c r="F56" s="455"/>
      <c r="G56" s="455"/>
      <c r="H56" s="455"/>
      <c r="I56" s="185">
        <v>4125</v>
      </c>
      <c r="J56" s="186"/>
      <c r="K56" s="19"/>
      <c r="L56" s="247">
        <v>300</v>
      </c>
      <c r="M56" s="247"/>
      <c r="N56" s="226"/>
      <c r="O56" s="227"/>
      <c r="P56" s="227"/>
      <c r="Q56" s="227"/>
      <c r="R56" s="228"/>
      <c r="S56" s="24"/>
      <c r="T56" s="653" t="s">
        <v>179</v>
      </c>
      <c r="U56" s="654"/>
      <c r="V56" s="654"/>
      <c r="W56" s="654"/>
      <c r="X56" s="654"/>
      <c r="Y56" s="654"/>
      <c r="Z56" s="655"/>
      <c r="AA56" s="642" t="s">
        <v>180</v>
      </c>
      <c r="AB56" s="643"/>
      <c r="AC56" s="643"/>
      <c r="AD56" s="644"/>
      <c r="AE56" s="656" t="s">
        <v>181</v>
      </c>
      <c r="AF56" s="657"/>
      <c r="AG56" s="657"/>
      <c r="AH56" s="657"/>
      <c r="AI56" s="657"/>
      <c r="AJ56" s="657"/>
      <c r="AK56" s="658"/>
      <c r="AL56" s="28"/>
      <c r="AM56" s="180">
        <v>322</v>
      </c>
      <c r="AN56" s="181"/>
      <c r="AO56" s="182"/>
      <c r="AP56" s="183" t="s">
        <v>182</v>
      </c>
      <c r="AQ56" s="184"/>
      <c r="AR56" s="184"/>
      <c r="AS56" s="184"/>
      <c r="AT56" s="184"/>
      <c r="AU56" s="191">
        <v>500</v>
      </c>
      <c r="AV56" s="186"/>
      <c r="AW56" s="19"/>
      <c r="AX56" s="238">
        <v>75</v>
      </c>
      <c r="AY56" s="238"/>
      <c r="AZ56" s="343"/>
      <c r="BA56" s="199"/>
      <c r="BB56" s="199"/>
      <c r="BC56" s="199"/>
      <c r="BD56" s="200"/>
      <c r="BE56" s="294"/>
      <c r="BF56" s="294"/>
      <c r="BG56" s="294"/>
      <c r="BH56" s="23"/>
      <c r="BI56" s="648"/>
      <c r="BJ56" s="648"/>
      <c r="BK56" s="648"/>
      <c r="BL56" s="648"/>
      <c r="BM56" s="648"/>
      <c r="BN56" s="648"/>
      <c r="BO56" s="648"/>
      <c r="BP56" s="649"/>
      <c r="BQ56" s="649"/>
      <c r="BR56" s="649"/>
      <c r="BS56" s="649"/>
      <c r="BT56" s="636"/>
      <c r="BU56" s="636"/>
      <c r="BV56" s="636"/>
      <c r="BW56" s="636"/>
      <c r="BX56" s="636"/>
      <c r="CD56" s="294"/>
      <c r="CE56" s="294"/>
      <c r="CF56" s="639"/>
      <c r="CG56" s="639"/>
      <c r="CH56" s="659"/>
      <c r="CI56" s="659"/>
      <c r="CJ56" s="659"/>
      <c r="CK56" s="659"/>
      <c r="CL56" s="35"/>
      <c r="CM56" s="62"/>
      <c r="CN56" s="639"/>
      <c r="CO56" s="639"/>
      <c r="CP56" s="640"/>
      <c r="CQ56" s="640"/>
      <c r="CR56" s="640"/>
      <c r="CS56" s="640"/>
      <c r="CT56" s="74"/>
      <c r="CU56" s="28"/>
      <c r="CV56" s="1002"/>
      <c r="CW56" s="1002"/>
      <c r="CX56" s="1002"/>
      <c r="CY56" s="1002"/>
      <c r="CZ56" s="1002"/>
      <c r="DA56" s="1002"/>
      <c r="DB56" s="1002"/>
      <c r="DC56" s="1002"/>
      <c r="DD56" s="1002"/>
      <c r="DE56" s="1002"/>
      <c r="DF56" s="1002"/>
      <c r="DG56" s="1002"/>
      <c r="DH56" s="1002"/>
      <c r="DI56" s="1002"/>
      <c r="DJ56" s="1002"/>
      <c r="DK56" s="1002"/>
      <c r="DL56" s="1002"/>
      <c r="DM56" s="1002"/>
      <c r="DN56" s="1002"/>
    </row>
    <row r="57" spans="1:118" ht="23.25" customHeight="1">
      <c r="A57" s="180">
        <v>30</v>
      </c>
      <c r="B57" s="197"/>
      <c r="C57" s="198"/>
      <c r="D57" s="1018" t="s">
        <v>183</v>
      </c>
      <c r="E57" s="1019"/>
      <c r="F57" s="1019"/>
      <c r="G57" s="1019"/>
      <c r="H57" s="1019"/>
      <c r="I57" s="185">
        <v>3050</v>
      </c>
      <c r="J57" s="186"/>
      <c r="K57" s="19"/>
      <c r="L57" s="247">
        <v>325</v>
      </c>
      <c r="M57" s="247"/>
      <c r="N57" s="226"/>
      <c r="O57" s="227"/>
      <c r="P57" s="227"/>
      <c r="Q57" s="227"/>
      <c r="R57" s="228"/>
      <c r="S57" s="24"/>
      <c r="T57" s="653" t="s">
        <v>184</v>
      </c>
      <c r="U57" s="654"/>
      <c r="V57" s="654"/>
      <c r="W57" s="654"/>
      <c r="X57" s="654"/>
      <c r="Y57" s="654"/>
      <c r="Z57" s="655"/>
      <c r="AA57" s="660" t="s">
        <v>185</v>
      </c>
      <c r="AB57" s="643"/>
      <c r="AC57" s="643"/>
      <c r="AD57" s="644"/>
      <c r="AE57" s="656" t="s">
        <v>186</v>
      </c>
      <c r="AF57" s="657"/>
      <c r="AG57" s="657"/>
      <c r="AH57" s="657"/>
      <c r="AI57" s="657"/>
      <c r="AJ57" s="657"/>
      <c r="AK57" s="658"/>
      <c r="AL57" s="28"/>
      <c r="AM57" s="180">
        <v>323</v>
      </c>
      <c r="AN57" s="181"/>
      <c r="AO57" s="182"/>
      <c r="AP57" s="183" t="s">
        <v>187</v>
      </c>
      <c r="AQ57" s="184"/>
      <c r="AR57" s="184"/>
      <c r="AS57" s="184"/>
      <c r="AT57" s="184"/>
      <c r="AU57" s="612">
        <v>625</v>
      </c>
      <c r="AV57" s="273"/>
      <c r="AW57" s="19"/>
      <c r="AX57" s="370">
        <v>50</v>
      </c>
      <c r="AY57" s="370"/>
      <c r="AZ57" s="239"/>
      <c r="BA57" s="240"/>
      <c r="BB57" s="240"/>
      <c r="BC57" s="240"/>
      <c r="BD57" s="241"/>
      <c r="BE57" s="36"/>
      <c r="BF57" s="36"/>
      <c r="BG57" s="36"/>
      <c r="BH57" s="36"/>
      <c r="BI57" s="648"/>
      <c r="BJ57" s="648"/>
      <c r="BK57" s="648"/>
      <c r="BL57" s="648"/>
      <c r="BM57" s="648"/>
      <c r="BN57" s="648"/>
      <c r="BO57" s="648"/>
      <c r="BP57" s="649"/>
      <c r="BQ57" s="649"/>
      <c r="BR57" s="649"/>
      <c r="BS57" s="649"/>
      <c r="BT57" s="36"/>
      <c r="BU57" s="36"/>
      <c r="BV57" s="36"/>
      <c r="BW57" s="36"/>
      <c r="BX57" s="36"/>
      <c r="CD57" s="650"/>
      <c r="CE57" s="650"/>
      <c r="CF57" s="650"/>
      <c r="CG57" s="650"/>
      <c r="CH57" s="661"/>
      <c r="CI57" s="661"/>
      <c r="CJ57" s="661"/>
      <c r="CK57" s="661"/>
      <c r="CL57" s="661"/>
      <c r="CM57" s="662"/>
      <c r="CN57" s="663"/>
      <c r="CO57" s="663"/>
      <c r="CP57" s="663"/>
      <c r="CQ57" s="663"/>
      <c r="CR57" s="663"/>
      <c r="CS57" s="663"/>
      <c r="CT57" s="663"/>
      <c r="CV57" s="75"/>
      <c r="CW57" s="75"/>
      <c r="CX57" s="75"/>
      <c r="CY57" s="75"/>
      <c r="CZ57" s="75"/>
      <c r="DA57" s="75"/>
      <c r="DB57" s="75"/>
      <c r="DC57" s="75"/>
      <c r="DD57" s="75"/>
      <c r="DE57" s="75"/>
      <c r="DF57" s="75"/>
      <c r="DG57" s="75"/>
      <c r="DH57" s="75"/>
      <c r="DI57" s="75"/>
      <c r="DJ57" s="75"/>
      <c r="DK57" s="75"/>
      <c r="DL57" s="75"/>
      <c r="DM57" s="75"/>
      <c r="DN57" s="75"/>
    </row>
    <row r="58" spans="1:118" ht="18.75" customHeight="1">
      <c r="A58" s="180">
        <v>31</v>
      </c>
      <c r="B58" s="197"/>
      <c r="C58" s="198"/>
      <c r="D58" s="183" t="s">
        <v>188</v>
      </c>
      <c r="E58" s="184"/>
      <c r="F58" s="184"/>
      <c r="G58" s="184"/>
      <c r="H58" s="184"/>
      <c r="I58" s="185">
        <v>2075</v>
      </c>
      <c r="J58" s="186"/>
      <c r="K58" s="19"/>
      <c r="L58" s="247">
        <v>100</v>
      </c>
      <c r="M58" s="247"/>
      <c r="N58" s="226"/>
      <c r="O58" s="227"/>
      <c r="P58" s="227"/>
      <c r="Q58" s="227"/>
      <c r="R58" s="228"/>
      <c r="S58" s="23"/>
      <c r="T58" s="664" t="s">
        <v>189</v>
      </c>
      <c r="U58" s="665"/>
      <c r="V58" s="665"/>
      <c r="W58" s="665"/>
      <c r="X58" s="665"/>
      <c r="Y58" s="665"/>
      <c r="Z58" s="666"/>
      <c r="AA58" s="642" t="s">
        <v>190</v>
      </c>
      <c r="AB58" s="643"/>
      <c r="AC58" s="643"/>
      <c r="AD58" s="644"/>
      <c r="AE58" s="656" t="s">
        <v>191</v>
      </c>
      <c r="AF58" s="657"/>
      <c r="AG58" s="657"/>
      <c r="AH58" s="657"/>
      <c r="AI58" s="657"/>
      <c r="AJ58" s="657"/>
      <c r="AK58" s="658"/>
      <c r="AL58" s="23"/>
      <c r="AM58" s="667" t="s">
        <v>119</v>
      </c>
      <c r="AN58" s="668"/>
      <c r="AO58" s="668"/>
      <c r="AP58" s="668"/>
      <c r="AQ58" s="668"/>
      <c r="AR58" s="668"/>
      <c r="AS58" s="668"/>
      <c r="AT58" s="669"/>
      <c r="AU58" s="567">
        <f>SUM(AU32:AV39,AU41:AV42,AU49:AV53,AU55:AV57,AU44:AV47)</f>
        <v>39675</v>
      </c>
      <c r="AV58" s="568"/>
      <c r="AW58" s="34">
        <f>SUM(AW32:AW39,AW41:AW42,AW49:AW53,AW55:AW57,AW44:AW47)</f>
        <v>0</v>
      </c>
      <c r="AX58" s="570">
        <f>SUM(AX33,AX41,AX50:AY53,AX55:AY57,AX39)</f>
        <v>1050</v>
      </c>
      <c r="AY58" s="570"/>
      <c r="AZ58" s="571">
        <f>SUM(AZ33:BC33,AZ41,AZ50:BC53,AZ55:BD57,AZ39)</f>
        <v>0</v>
      </c>
      <c r="BA58" s="572"/>
      <c r="BB58" s="572"/>
      <c r="BC58" s="572"/>
      <c r="BD58" s="670"/>
      <c r="BE58" s="671"/>
      <c r="BF58" s="671"/>
      <c r="BG58" s="671"/>
      <c r="BH58" s="23"/>
      <c r="BI58" s="648"/>
      <c r="BJ58" s="648"/>
      <c r="BK58" s="648"/>
      <c r="BL58" s="648"/>
      <c r="BM58" s="648"/>
      <c r="BN58" s="648"/>
      <c r="BO58" s="648"/>
      <c r="BP58" s="649"/>
      <c r="BQ58" s="649"/>
      <c r="BR58" s="649"/>
      <c r="BS58" s="649"/>
      <c r="BT58" s="672"/>
      <c r="BU58" s="672"/>
      <c r="BV58" s="672"/>
      <c r="BW58" s="672"/>
      <c r="BX58" s="672"/>
      <c r="CD58" s="294"/>
      <c r="CE58" s="673"/>
      <c r="CF58" s="673"/>
      <c r="CG58" s="674"/>
      <c r="CH58" s="674"/>
      <c r="CI58" s="674"/>
      <c r="CJ58" s="674"/>
      <c r="CK58" s="674"/>
      <c r="CL58" s="675"/>
      <c r="CM58" s="676"/>
      <c r="CN58" s="676"/>
      <c r="CO58" s="676"/>
      <c r="CP58" s="677"/>
      <c r="CQ58" s="677"/>
      <c r="CR58" s="677"/>
      <c r="CS58" s="677"/>
      <c r="CT58" s="677"/>
      <c r="CV58" s="75"/>
      <c r="CW58" s="75"/>
      <c r="CX58" s="75"/>
      <c r="CY58" s="75"/>
      <c r="CZ58" s="75"/>
      <c r="DA58" s="75"/>
      <c r="DB58" s="75"/>
      <c r="DC58" s="75"/>
      <c r="DD58" s="75"/>
      <c r="DE58" s="75"/>
      <c r="DF58" s="75"/>
      <c r="DG58" s="75"/>
      <c r="DH58" s="75"/>
      <c r="DI58" s="75"/>
      <c r="DJ58" s="75"/>
      <c r="DK58" s="75"/>
      <c r="DL58" s="75"/>
      <c r="DM58" s="75"/>
      <c r="DN58" s="75"/>
    </row>
    <row r="59" spans="1:118" ht="18.75" customHeight="1">
      <c r="A59" s="229">
        <v>33</v>
      </c>
      <c r="B59" s="505"/>
      <c r="C59" s="506"/>
      <c r="D59" s="678" t="s">
        <v>192</v>
      </c>
      <c r="E59" s="678"/>
      <c r="F59" s="678"/>
      <c r="G59" s="678"/>
      <c r="H59" s="232"/>
      <c r="I59" s="234">
        <v>2475</v>
      </c>
      <c r="J59" s="235"/>
      <c r="K59" s="20"/>
      <c r="L59" s="679">
        <v>200</v>
      </c>
      <c r="M59" s="679"/>
      <c r="N59" s="680"/>
      <c r="O59" s="681"/>
      <c r="P59" s="681"/>
      <c r="Q59" s="681"/>
      <c r="R59" s="682"/>
      <c r="S59" s="23"/>
      <c r="T59" s="683" t="s">
        <v>193</v>
      </c>
      <c r="U59" s="684"/>
      <c r="V59" s="684"/>
      <c r="W59" s="684"/>
      <c r="X59" s="684"/>
      <c r="Y59" s="684"/>
      <c r="Z59" s="685"/>
      <c r="AA59" s="686" t="s">
        <v>194</v>
      </c>
      <c r="AB59" s="687"/>
      <c r="AC59" s="687"/>
      <c r="AD59" s="688"/>
      <c r="AE59" s="689"/>
      <c r="AF59" s="690"/>
      <c r="AG59" s="690"/>
      <c r="AH59" s="690"/>
      <c r="AI59" s="690"/>
      <c r="AJ59" s="690"/>
      <c r="AK59" s="691"/>
      <c r="AL59" s="23"/>
      <c r="AM59" s="419" t="s">
        <v>195</v>
      </c>
      <c r="AN59" s="420"/>
      <c r="AO59" s="420"/>
      <c r="AP59" s="420"/>
      <c r="AQ59" s="420"/>
      <c r="AR59" s="420"/>
      <c r="AS59" s="420"/>
      <c r="AT59" s="420"/>
      <c r="AU59" s="420"/>
      <c r="AV59" s="692">
        <f>SUM(AU58,AX58)</f>
        <v>40725</v>
      </c>
      <c r="AW59" s="693"/>
      <c r="AX59" s="694">
        <f>SUM(AW58,AZ58)</f>
        <v>0</v>
      </c>
      <c r="AY59" s="694"/>
      <c r="AZ59" s="694"/>
      <c r="BA59" s="694"/>
      <c r="BB59" s="694"/>
      <c r="BC59" s="694"/>
      <c r="BD59" s="695"/>
      <c r="BE59" s="294"/>
      <c r="BF59" s="294"/>
      <c r="BG59" s="37"/>
      <c r="BH59" s="37"/>
      <c r="BI59" s="648"/>
      <c r="BJ59" s="648"/>
      <c r="BK59" s="648"/>
      <c r="BL59" s="648"/>
      <c r="BM59" s="648"/>
      <c r="BN59" s="648"/>
      <c r="BO59" s="648"/>
      <c r="BP59" s="649"/>
      <c r="BQ59" s="649"/>
      <c r="BR59" s="649"/>
      <c r="BS59" s="649"/>
      <c r="BT59" s="696"/>
      <c r="BU59" s="696"/>
      <c r="BV59" s="696"/>
      <c r="BW59" s="696"/>
      <c r="BX59" s="696"/>
      <c r="CD59" s="23"/>
      <c r="CE59" s="23"/>
      <c r="CF59" s="23"/>
      <c r="CG59" s="23"/>
      <c r="CH59" s="23"/>
      <c r="CI59" s="23"/>
      <c r="CJ59" s="23"/>
      <c r="CK59" s="23"/>
      <c r="CL59" s="23"/>
      <c r="CM59" s="49"/>
      <c r="CN59" s="49"/>
      <c r="CO59" s="49"/>
      <c r="CP59" s="677"/>
      <c r="CQ59" s="677"/>
      <c r="CR59" s="677"/>
      <c r="CS59" s="677"/>
      <c r="CT59" s="677"/>
      <c r="CV59" s="75"/>
      <c r="CW59" s="75"/>
      <c r="CX59" s="75"/>
      <c r="CY59" s="75"/>
      <c r="CZ59" s="75"/>
      <c r="DA59" s="75"/>
      <c r="DB59" s="75"/>
      <c r="DC59" s="75"/>
      <c r="DD59" s="75"/>
      <c r="DE59" s="75"/>
      <c r="DF59" s="75"/>
      <c r="DG59" s="75"/>
      <c r="DH59" s="75"/>
      <c r="DI59" s="75"/>
      <c r="DJ59" s="75"/>
      <c r="DK59" s="75"/>
      <c r="DL59" s="75"/>
      <c r="DM59" s="75"/>
      <c r="DN59" s="75"/>
    </row>
    <row r="60" spans="1:118" ht="27" customHeight="1">
      <c r="A60" s="550" t="s">
        <v>119</v>
      </c>
      <c r="B60" s="551"/>
      <c r="C60" s="551"/>
      <c r="D60" s="551"/>
      <c r="E60" s="551"/>
      <c r="F60" s="551"/>
      <c r="G60" s="551"/>
      <c r="H60" s="551"/>
      <c r="I60" s="697">
        <f>SUM(I32:J59)</f>
        <v>66050</v>
      </c>
      <c r="J60" s="698"/>
      <c r="K60" s="21">
        <f>SUM(K32:K59)</f>
        <v>0</v>
      </c>
      <c r="L60" s="697">
        <f>SUM(L32:M37,L40:M41,L44:M55,L56:M59)</f>
        <v>5625</v>
      </c>
      <c r="M60" s="553"/>
      <c r="N60" s="699">
        <f>+SUM(N32:R59)</f>
        <v>0</v>
      </c>
      <c r="O60" s="700"/>
      <c r="P60" s="700"/>
      <c r="Q60" s="700"/>
      <c r="R60" s="701"/>
      <c r="S60" s="23"/>
      <c r="T60" s="702"/>
      <c r="U60" s="703"/>
      <c r="V60" s="703"/>
      <c r="W60" s="703"/>
      <c r="X60" s="703"/>
      <c r="Y60" s="703"/>
      <c r="Z60" s="704"/>
      <c r="AA60" s="702"/>
      <c r="AB60" s="703"/>
      <c r="AC60" s="703"/>
      <c r="AD60" s="704"/>
      <c r="AE60" s="702"/>
      <c r="AF60" s="703"/>
      <c r="AG60" s="703"/>
      <c r="AH60" s="703"/>
      <c r="AI60" s="703"/>
      <c r="AJ60" s="703"/>
      <c r="AK60" s="704"/>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648"/>
      <c r="BJ60" s="648"/>
      <c r="BK60" s="648"/>
      <c r="BL60" s="648"/>
      <c r="BM60" s="648"/>
      <c r="BN60" s="648"/>
      <c r="BO60" s="648"/>
      <c r="BP60" s="705"/>
      <c r="BQ60" s="705"/>
      <c r="BR60" s="705"/>
      <c r="BS60" s="705"/>
      <c r="BT60" s="25"/>
      <c r="BU60" s="25"/>
      <c r="BV60" s="25"/>
      <c r="BW60" s="25"/>
      <c r="BX60" s="25"/>
      <c r="CD60" s="706" t="s">
        <v>196</v>
      </c>
      <c r="CE60" s="707"/>
      <c r="CF60" s="707"/>
      <c r="CG60" s="707"/>
      <c r="CH60" s="707"/>
      <c r="CI60" s="707"/>
      <c r="CJ60" s="707"/>
      <c r="CK60" s="707"/>
      <c r="CL60" s="708"/>
      <c r="CM60" s="709">
        <f>SUM(I60,AA43,AA51,AU58,BN51)</f>
        <v>167425</v>
      </c>
      <c r="CN60" s="710"/>
      <c r="CO60" s="710"/>
      <c r="CP60" s="710"/>
      <c r="CQ60" s="710"/>
      <c r="CR60" s="710"/>
      <c r="CS60" s="710"/>
      <c r="CT60" s="710"/>
      <c r="CU60" s="710"/>
      <c r="CV60" s="710"/>
      <c r="CW60" s="710"/>
      <c r="CX60" s="711"/>
      <c r="CY60" s="712">
        <f>SUM(K60,AC43,AC51,AW58,BP51)</f>
        <v>0</v>
      </c>
      <c r="CZ60" s="713"/>
      <c r="DA60" s="713"/>
      <c r="DB60" s="713"/>
      <c r="DC60" s="713"/>
      <c r="DD60" s="713"/>
      <c r="DE60" s="713"/>
      <c r="DF60" s="713"/>
      <c r="DG60" s="713"/>
      <c r="DH60" s="713"/>
      <c r="DI60" s="713"/>
      <c r="DJ60" s="713"/>
      <c r="DK60" s="713"/>
      <c r="DL60" s="713"/>
      <c r="DM60" s="713"/>
      <c r="DN60" s="714"/>
    </row>
    <row r="61" spans="1:118" ht="23.25" customHeight="1">
      <c r="A61" s="419" t="s">
        <v>197</v>
      </c>
      <c r="B61" s="420"/>
      <c r="C61" s="420"/>
      <c r="D61" s="420"/>
      <c r="E61" s="420"/>
      <c r="F61" s="420"/>
      <c r="G61" s="420"/>
      <c r="H61" s="420"/>
      <c r="I61" s="420"/>
      <c r="J61" s="692">
        <f>+SUM(L60,I60)</f>
        <v>71675</v>
      </c>
      <c r="K61" s="693"/>
      <c r="L61" s="424">
        <f>SUM(K60+N60)</f>
        <v>0</v>
      </c>
      <c r="M61" s="424"/>
      <c r="N61" s="424"/>
      <c r="O61" s="424"/>
      <c r="P61" s="424"/>
      <c r="Q61" s="424"/>
      <c r="R61" s="425"/>
      <c r="S61" s="23"/>
      <c r="T61" s="25" t="s">
        <v>198</v>
      </c>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CD61" s="715" t="s">
        <v>199</v>
      </c>
      <c r="CE61" s="716"/>
      <c r="CF61" s="716"/>
      <c r="CG61" s="716"/>
      <c r="CH61" s="716"/>
      <c r="CI61" s="716"/>
      <c r="CJ61" s="716"/>
      <c r="CK61" s="716"/>
      <c r="CL61" s="821"/>
      <c r="CM61" s="995">
        <f>SUM(L60,AE43,AX58,BQ51,CH53,CZ41,CZ53,AE51)</f>
        <v>26475</v>
      </c>
      <c r="CN61" s="996"/>
      <c r="CO61" s="996"/>
      <c r="CP61" s="996"/>
      <c r="CQ61" s="996"/>
      <c r="CR61" s="996"/>
      <c r="CS61" s="996"/>
      <c r="CT61" s="996"/>
      <c r="CU61" s="996"/>
      <c r="CV61" s="996"/>
      <c r="CW61" s="996"/>
      <c r="CX61" s="996"/>
      <c r="CY61" s="798">
        <f>SUM(N60,AG43,AZ58,BT51,AG51,CM53,DF41,DF53)</f>
        <v>0</v>
      </c>
      <c r="CZ61" s="799"/>
      <c r="DA61" s="799"/>
      <c r="DB61" s="799"/>
      <c r="DC61" s="799"/>
      <c r="DD61" s="799"/>
      <c r="DE61" s="799"/>
      <c r="DF61" s="799"/>
      <c r="DG61" s="799"/>
      <c r="DH61" s="799"/>
      <c r="DI61" s="799"/>
      <c r="DJ61" s="799"/>
      <c r="DK61" s="799"/>
      <c r="DL61" s="799"/>
      <c r="DM61" s="799"/>
      <c r="DN61" s="800"/>
    </row>
    <row r="62" spans="1:118" ht="6" customHeight="1">
      <c r="A62" s="14"/>
      <c r="B62" s="15"/>
      <c r="C62" s="15"/>
      <c r="D62" s="15"/>
      <c r="E62" s="15"/>
      <c r="F62" s="15"/>
      <c r="G62" s="15"/>
      <c r="H62" s="15"/>
      <c r="I62" s="15"/>
      <c r="J62" s="15"/>
      <c r="K62" s="15"/>
      <c r="L62" s="15"/>
      <c r="M62" s="15"/>
      <c r="N62" s="15"/>
      <c r="O62" s="15"/>
      <c r="P62" s="15"/>
      <c r="Q62" s="15"/>
      <c r="R62" s="15"/>
      <c r="S62" s="1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CD62" s="822"/>
      <c r="CE62" s="823"/>
      <c r="CF62" s="823"/>
      <c r="CG62" s="823"/>
      <c r="CH62" s="823"/>
      <c r="CI62" s="823"/>
      <c r="CJ62" s="823"/>
      <c r="CK62" s="823"/>
      <c r="CL62" s="824"/>
      <c r="CM62" s="997"/>
      <c r="CN62" s="998"/>
      <c r="CO62" s="998"/>
      <c r="CP62" s="998"/>
      <c r="CQ62" s="998"/>
      <c r="CR62" s="998"/>
      <c r="CS62" s="998"/>
      <c r="CT62" s="998"/>
      <c r="CU62" s="998"/>
      <c r="CV62" s="998"/>
      <c r="CW62" s="998"/>
      <c r="CX62" s="998"/>
      <c r="CY62" s="801"/>
      <c r="CZ62" s="802"/>
      <c r="DA62" s="802"/>
      <c r="DB62" s="802"/>
      <c r="DC62" s="802"/>
      <c r="DD62" s="802"/>
      <c r="DE62" s="802"/>
      <c r="DF62" s="802"/>
      <c r="DG62" s="802"/>
      <c r="DH62" s="802"/>
      <c r="DI62" s="802"/>
      <c r="DJ62" s="802"/>
      <c r="DK62" s="802"/>
      <c r="DL62" s="802"/>
      <c r="DM62" s="802"/>
      <c r="DN62" s="803"/>
    </row>
    <row r="63" spans="1:118" ht="26.25" customHeight="1">
      <c r="A63" s="715" t="s">
        <v>200</v>
      </c>
      <c r="B63" s="716"/>
      <c r="C63" s="716"/>
      <c r="D63" s="716"/>
      <c r="E63" s="716"/>
      <c r="F63" s="716"/>
      <c r="G63" s="716"/>
      <c r="H63" s="716"/>
      <c r="I63" s="717"/>
      <c r="J63" s="717"/>
      <c r="K63" s="717"/>
      <c r="L63" s="717"/>
      <c r="M63" s="717"/>
      <c r="N63" s="717"/>
      <c r="O63" s="717"/>
      <c r="P63" s="717"/>
      <c r="Q63" s="717"/>
      <c r="R63" s="717"/>
      <c r="S63" s="717"/>
      <c r="T63" s="717"/>
      <c r="U63" s="717"/>
      <c r="V63" s="717"/>
      <c r="W63" s="717"/>
      <c r="X63" s="717"/>
      <c r="Y63" s="717"/>
      <c r="Z63" s="717"/>
      <c r="AA63" s="717"/>
      <c r="AB63" s="717"/>
      <c r="AC63" s="717"/>
      <c r="AD63" s="717"/>
      <c r="AE63" s="717"/>
      <c r="AF63" s="717"/>
      <c r="AG63" s="717"/>
      <c r="AH63" s="717"/>
      <c r="AI63" s="717"/>
      <c r="AJ63" s="717"/>
      <c r="AK63" s="717"/>
      <c r="AL63" s="717"/>
      <c r="AM63" s="717"/>
      <c r="AN63" s="717"/>
      <c r="AO63" s="717"/>
      <c r="AP63" s="717"/>
      <c r="AQ63" s="717"/>
      <c r="AR63" s="717"/>
      <c r="AS63" s="717"/>
      <c r="AT63" s="717"/>
      <c r="AU63" s="717"/>
      <c r="AV63" s="717"/>
      <c r="AW63" s="717"/>
      <c r="AX63" s="717"/>
      <c r="AY63" s="717"/>
      <c r="AZ63" s="717"/>
      <c r="BA63" s="717"/>
      <c r="BB63" s="717"/>
      <c r="BC63" s="717"/>
      <c r="BD63" s="717"/>
      <c r="BE63" s="717"/>
      <c r="BF63" s="717"/>
      <c r="BG63" s="717"/>
      <c r="BH63" s="717"/>
      <c r="BI63" s="717"/>
      <c r="BJ63" s="717"/>
      <c r="BK63" s="717"/>
      <c r="BL63" s="717"/>
      <c r="BM63" s="717"/>
      <c r="BN63" s="717"/>
      <c r="BO63" s="717"/>
      <c r="BP63" s="717"/>
      <c r="BQ63" s="717"/>
      <c r="BR63" s="717"/>
      <c r="BS63" s="717"/>
      <c r="BT63" s="717"/>
      <c r="BU63" s="717"/>
      <c r="BV63" s="717"/>
      <c r="BW63" s="717"/>
      <c r="BX63" s="717"/>
      <c r="BY63" s="717"/>
      <c r="BZ63" s="717"/>
      <c r="CA63" s="48"/>
      <c r="CB63" s="48"/>
      <c r="CC63" s="48"/>
      <c r="CD63" s="718" t="s">
        <v>201</v>
      </c>
      <c r="CE63" s="719"/>
      <c r="CF63" s="719"/>
      <c r="CG63" s="719"/>
      <c r="CH63" s="719"/>
      <c r="CI63" s="719"/>
      <c r="CJ63" s="719"/>
      <c r="CK63" s="719"/>
      <c r="CL63" s="720"/>
      <c r="CM63" s="721">
        <f>SUM(CM60,CM61)</f>
        <v>193900</v>
      </c>
      <c r="CN63" s="722"/>
      <c r="CO63" s="722"/>
      <c r="CP63" s="722"/>
      <c r="CQ63" s="722"/>
      <c r="CR63" s="722"/>
      <c r="CS63" s="722"/>
      <c r="CT63" s="722"/>
      <c r="CU63" s="722"/>
      <c r="CV63" s="722"/>
      <c r="CW63" s="722"/>
      <c r="CX63" s="723"/>
      <c r="CY63" s="724">
        <f>SUM(CY60,CY61)</f>
        <v>0</v>
      </c>
      <c r="CZ63" s="722"/>
      <c r="DA63" s="722"/>
      <c r="DB63" s="722"/>
      <c r="DC63" s="722"/>
      <c r="DD63" s="722"/>
      <c r="DE63" s="722"/>
      <c r="DF63" s="722"/>
      <c r="DG63" s="722"/>
      <c r="DH63" s="722"/>
      <c r="DI63" s="722"/>
      <c r="DJ63" s="722"/>
      <c r="DK63" s="722"/>
      <c r="DL63" s="722"/>
      <c r="DM63" s="722"/>
      <c r="DN63" s="725"/>
    </row>
    <row r="64" spans="1:118" ht="26.25" customHeight="1">
      <c r="A64" s="726"/>
      <c r="B64" s="727"/>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7"/>
      <c r="AM64" s="727"/>
      <c r="AN64" s="727"/>
      <c r="AO64" s="727"/>
      <c r="AP64" s="727"/>
      <c r="AQ64" s="727"/>
      <c r="AR64" s="727"/>
      <c r="AS64" s="727"/>
      <c r="AT64" s="727"/>
      <c r="AU64" s="727"/>
      <c r="AV64" s="727"/>
      <c r="AW64" s="727"/>
      <c r="AX64" s="727"/>
      <c r="AY64" s="727"/>
      <c r="AZ64" s="727"/>
      <c r="BA64" s="727"/>
      <c r="BB64" s="727"/>
      <c r="BC64" s="727"/>
      <c r="BD64" s="727"/>
      <c r="BE64" s="727"/>
      <c r="BF64" s="727"/>
      <c r="BG64" s="727"/>
      <c r="BH64" s="727"/>
      <c r="BI64" s="727"/>
      <c r="BJ64" s="727"/>
      <c r="BK64" s="727"/>
      <c r="BL64" s="727"/>
      <c r="BM64" s="727"/>
      <c r="BN64" s="727"/>
      <c r="BO64" s="727"/>
      <c r="BP64" s="727"/>
      <c r="BQ64" s="727"/>
      <c r="BR64" s="727"/>
      <c r="BS64" s="727"/>
      <c r="BT64" s="727"/>
      <c r="BU64" s="727"/>
      <c r="BV64" s="727"/>
      <c r="BW64" s="727"/>
      <c r="BX64" s="727"/>
      <c r="BY64" s="727"/>
      <c r="BZ64" s="727"/>
      <c r="CA64" s="49"/>
      <c r="CB64" s="49"/>
      <c r="CC64" s="49"/>
      <c r="CD64" s="728" t="s">
        <v>202</v>
      </c>
      <c r="CE64" s="729"/>
      <c r="CF64" s="729"/>
      <c r="CG64" s="729"/>
      <c r="CH64" s="729"/>
      <c r="CI64" s="729"/>
      <c r="CJ64" s="729"/>
      <c r="CK64" s="729"/>
      <c r="CL64" s="730"/>
      <c r="CM64" s="731">
        <f>IF(ISERROR(VLOOKUP(W17,料金表,2,0)),"",ROUNDDOWN((+CY63*VLOOKUP(W17,料金表,2,0)),0))</f>
      </c>
      <c r="CN64" s="732"/>
      <c r="CO64" s="732"/>
      <c r="CP64" s="732"/>
      <c r="CQ64" s="732"/>
      <c r="CR64" s="732"/>
      <c r="CS64" s="732"/>
      <c r="CT64" s="732"/>
      <c r="CU64" s="732"/>
      <c r="CV64" s="732"/>
      <c r="CW64" s="732"/>
      <c r="CX64" s="732"/>
      <c r="CY64" s="732"/>
      <c r="CZ64" s="732"/>
      <c r="DA64" s="732"/>
      <c r="DB64" s="732"/>
      <c r="DC64" s="732"/>
      <c r="DD64" s="732"/>
      <c r="DE64" s="732"/>
      <c r="DF64" s="732"/>
      <c r="DG64" s="732"/>
      <c r="DH64" s="732"/>
      <c r="DI64" s="732"/>
      <c r="DJ64" s="732"/>
      <c r="DK64" s="732"/>
      <c r="DL64" s="732"/>
      <c r="DM64" s="77"/>
      <c r="DN64" s="78" t="s">
        <v>203</v>
      </c>
    </row>
    <row r="65" spans="1:118" ht="19.5" customHeight="1">
      <c r="A65" s="726"/>
      <c r="B65" s="727"/>
      <c r="C65" s="727"/>
      <c r="D65" s="727"/>
      <c r="E65" s="727"/>
      <c r="F65" s="727"/>
      <c r="G65" s="727"/>
      <c r="H65" s="727"/>
      <c r="I65" s="727"/>
      <c r="J65" s="727"/>
      <c r="K65" s="727"/>
      <c r="L65" s="727"/>
      <c r="M65" s="727"/>
      <c r="N65" s="727"/>
      <c r="O65" s="727"/>
      <c r="P65" s="727"/>
      <c r="Q65" s="727"/>
      <c r="R65" s="727"/>
      <c r="S65" s="727"/>
      <c r="T65" s="727"/>
      <c r="U65" s="727"/>
      <c r="V65" s="727"/>
      <c r="W65" s="727"/>
      <c r="X65" s="727"/>
      <c r="Y65" s="727"/>
      <c r="Z65" s="727"/>
      <c r="AA65" s="727"/>
      <c r="AB65" s="727"/>
      <c r="AC65" s="727"/>
      <c r="AD65" s="727"/>
      <c r="AE65" s="727"/>
      <c r="AF65" s="727"/>
      <c r="AG65" s="727"/>
      <c r="AH65" s="727"/>
      <c r="AI65" s="727"/>
      <c r="AJ65" s="727"/>
      <c r="AK65" s="727"/>
      <c r="AL65" s="727"/>
      <c r="AM65" s="727"/>
      <c r="AN65" s="727"/>
      <c r="AO65" s="727"/>
      <c r="AP65" s="727"/>
      <c r="AQ65" s="727"/>
      <c r="AR65" s="727"/>
      <c r="AS65" s="727"/>
      <c r="AT65" s="727"/>
      <c r="AU65" s="727"/>
      <c r="AV65" s="727"/>
      <c r="AW65" s="727"/>
      <c r="AX65" s="727"/>
      <c r="AY65" s="727"/>
      <c r="AZ65" s="727"/>
      <c r="BA65" s="727"/>
      <c r="BB65" s="727"/>
      <c r="BC65" s="727"/>
      <c r="BD65" s="727"/>
      <c r="BE65" s="727"/>
      <c r="BF65" s="727"/>
      <c r="BG65" s="727"/>
      <c r="BH65" s="727"/>
      <c r="BI65" s="727"/>
      <c r="BJ65" s="727"/>
      <c r="BK65" s="727"/>
      <c r="BL65" s="727"/>
      <c r="BM65" s="727"/>
      <c r="BN65" s="727"/>
      <c r="BO65" s="727"/>
      <c r="BP65" s="727"/>
      <c r="BQ65" s="727"/>
      <c r="BR65" s="727"/>
      <c r="BS65" s="727"/>
      <c r="BT65" s="727"/>
      <c r="BU65" s="727"/>
      <c r="BV65" s="727"/>
      <c r="BW65" s="727"/>
      <c r="BX65" s="727"/>
      <c r="BY65" s="727"/>
      <c r="BZ65" s="727"/>
      <c r="CA65" s="49"/>
      <c r="CB65" s="49"/>
      <c r="CC65" s="49"/>
      <c r="CD65" s="843" t="s">
        <v>172</v>
      </c>
      <c r="CE65" s="844"/>
      <c r="CF65" s="844"/>
      <c r="CG65" s="844"/>
      <c r="CH65" s="844"/>
      <c r="CI65" s="844"/>
      <c r="CJ65" s="844"/>
      <c r="CK65" s="844"/>
      <c r="CL65" s="845"/>
      <c r="CM65" s="941">
        <f>IF(ISERROR(ROUNDDOWN(CY63*0.2,0)),"",ROUNDDOWN(CY63*0.2,0))</f>
        <v>0</v>
      </c>
      <c r="CN65" s="942"/>
      <c r="CO65" s="942"/>
      <c r="CP65" s="942"/>
      <c r="CQ65" s="942"/>
      <c r="CR65" s="942"/>
      <c r="CS65" s="942"/>
      <c r="CT65" s="942"/>
      <c r="CU65" s="942"/>
      <c r="CV65" s="942"/>
      <c r="CW65" s="942"/>
      <c r="CX65" s="942"/>
      <c r="CY65" s="942"/>
      <c r="CZ65" s="942"/>
      <c r="DA65" s="942"/>
      <c r="DB65" s="942"/>
      <c r="DC65" s="942"/>
      <c r="DD65" s="942"/>
      <c r="DE65" s="942"/>
      <c r="DF65" s="942"/>
      <c r="DG65" s="942"/>
      <c r="DH65" s="942"/>
      <c r="DI65" s="942"/>
      <c r="DJ65" s="86"/>
      <c r="DK65" s="86"/>
      <c r="DL65" s="945" t="s">
        <v>203</v>
      </c>
      <c r="DM65" s="945"/>
      <c r="DN65" s="938"/>
    </row>
    <row r="66" spans="1:118" ht="7.5" customHeight="1">
      <c r="A66" s="726"/>
      <c r="B66" s="727"/>
      <c r="C66" s="727"/>
      <c r="D66" s="727"/>
      <c r="E66" s="727"/>
      <c r="F66" s="727"/>
      <c r="G66" s="727"/>
      <c r="H66" s="727"/>
      <c r="I66" s="727"/>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727"/>
      <c r="AM66" s="727"/>
      <c r="AN66" s="727"/>
      <c r="AO66" s="727"/>
      <c r="AP66" s="727"/>
      <c r="AQ66" s="727"/>
      <c r="AR66" s="727"/>
      <c r="AS66" s="727"/>
      <c r="AT66" s="727"/>
      <c r="AU66" s="727"/>
      <c r="AV66" s="727"/>
      <c r="AW66" s="727"/>
      <c r="AX66" s="727"/>
      <c r="AY66" s="727"/>
      <c r="AZ66" s="727"/>
      <c r="BA66" s="727"/>
      <c r="BB66" s="727"/>
      <c r="BC66" s="727"/>
      <c r="BD66" s="727"/>
      <c r="BE66" s="727"/>
      <c r="BF66" s="727"/>
      <c r="BG66" s="727"/>
      <c r="BH66" s="727"/>
      <c r="BI66" s="727"/>
      <c r="BJ66" s="727"/>
      <c r="BK66" s="727"/>
      <c r="BL66" s="727"/>
      <c r="BM66" s="727"/>
      <c r="BN66" s="727"/>
      <c r="BO66" s="727"/>
      <c r="BP66" s="727"/>
      <c r="BQ66" s="727"/>
      <c r="BR66" s="727"/>
      <c r="BS66" s="727"/>
      <c r="BT66" s="727"/>
      <c r="BU66" s="727"/>
      <c r="BV66" s="727"/>
      <c r="BW66" s="727"/>
      <c r="BX66" s="727"/>
      <c r="BY66" s="727"/>
      <c r="BZ66" s="727"/>
      <c r="CA66" s="80"/>
      <c r="CB66" s="80"/>
      <c r="CC66" s="80"/>
      <c r="CD66" s="948"/>
      <c r="CE66" s="949"/>
      <c r="CF66" s="949"/>
      <c r="CG66" s="949"/>
      <c r="CH66" s="949"/>
      <c r="CI66" s="949"/>
      <c r="CJ66" s="949"/>
      <c r="CK66" s="949"/>
      <c r="CL66" s="950"/>
      <c r="CM66" s="943"/>
      <c r="CN66" s="944"/>
      <c r="CO66" s="944"/>
      <c r="CP66" s="944"/>
      <c r="CQ66" s="944"/>
      <c r="CR66" s="944"/>
      <c r="CS66" s="944"/>
      <c r="CT66" s="944"/>
      <c r="CU66" s="944"/>
      <c r="CV66" s="944"/>
      <c r="CW66" s="944"/>
      <c r="CX66" s="944"/>
      <c r="CY66" s="944"/>
      <c r="CZ66" s="944"/>
      <c r="DA66" s="944"/>
      <c r="DB66" s="944"/>
      <c r="DC66" s="944"/>
      <c r="DD66" s="944"/>
      <c r="DE66" s="944"/>
      <c r="DF66" s="944"/>
      <c r="DG66" s="944"/>
      <c r="DH66" s="944"/>
      <c r="DI66" s="944"/>
      <c r="DJ66" s="87"/>
      <c r="DK66" s="87"/>
      <c r="DL66" s="946"/>
      <c r="DM66" s="946"/>
      <c r="DN66" s="947"/>
    </row>
    <row r="67" spans="1:118" ht="5.25" customHeight="1">
      <c r="A67" s="726"/>
      <c r="B67" s="727"/>
      <c r="C67" s="727"/>
      <c r="D67" s="727"/>
      <c r="E67" s="727"/>
      <c r="F67" s="727"/>
      <c r="G67" s="727"/>
      <c r="H67" s="727"/>
      <c r="I67" s="727"/>
      <c r="J67" s="727"/>
      <c r="K67" s="727"/>
      <c r="L67" s="727"/>
      <c r="M67" s="727"/>
      <c r="N67" s="727"/>
      <c r="O67" s="727"/>
      <c r="P67" s="727"/>
      <c r="Q67" s="727"/>
      <c r="R67" s="727"/>
      <c r="S67" s="727"/>
      <c r="T67" s="727"/>
      <c r="U67" s="727"/>
      <c r="V67" s="727"/>
      <c r="W67" s="727"/>
      <c r="X67" s="727"/>
      <c r="Y67" s="727"/>
      <c r="Z67" s="727"/>
      <c r="AA67" s="727"/>
      <c r="AB67" s="727"/>
      <c r="AC67" s="727"/>
      <c r="AD67" s="727"/>
      <c r="AE67" s="727"/>
      <c r="AF67" s="727"/>
      <c r="AG67" s="727"/>
      <c r="AH67" s="727"/>
      <c r="AI67" s="727"/>
      <c r="AJ67" s="727"/>
      <c r="AK67" s="727"/>
      <c r="AL67" s="727"/>
      <c r="AM67" s="727"/>
      <c r="AN67" s="727"/>
      <c r="AO67" s="727"/>
      <c r="AP67" s="727"/>
      <c r="AQ67" s="727"/>
      <c r="AR67" s="727"/>
      <c r="AS67" s="727"/>
      <c r="AT67" s="727"/>
      <c r="AU67" s="727"/>
      <c r="AV67" s="727"/>
      <c r="AW67" s="727"/>
      <c r="AX67" s="727"/>
      <c r="AY67" s="727"/>
      <c r="AZ67" s="727"/>
      <c r="BA67" s="727"/>
      <c r="BB67" s="727"/>
      <c r="BC67" s="727"/>
      <c r="BD67" s="727"/>
      <c r="BE67" s="727"/>
      <c r="BF67" s="727"/>
      <c r="BG67" s="727"/>
      <c r="BH67" s="727"/>
      <c r="BI67" s="727"/>
      <c r="BJ67" s="727"/>
      <c r="BK67" s="727"/>
      <c r="BL67" s="727"/>
      <c r="BM67" s="727"/>
      <c r="BN67" s="727"/>
      <c r="BO67" s="727"/>
      <c r="BP67" s="727"/>
      <c r="BQ67" s="727"/>
      <c r="BR67" s="727"/>
      <c r="BS67" s="727"/>
      <c r="BT67" s="727"/>
      <c r="BU67" s="727"/>
      <c r="BV67" s="727"/>
      <c r="BW67" s="727"/>
      <c r="BX67" s="727"/>
      <c r="BY67" s="727"/>
      <c r="BZ67" s="727"/>
      <c r="CA67" s="80"/>
      <c r="CB67" s="80"/>
      <c r="CC67" s="80"/>
      <c r="CD67" s="843" t="s">
        <v>204</v>
      </c>
      <c r="CE67" s="844"/>
      <c r="CF67" s="844"/>
      <c r="CG67" s="844"/>
      <c r="CH67" s="844"/>
      <c r="CI67" s="844"/>
      <c r="CJ67" s="844"/>
      <c r="CK67" s="844"/>
      <c r="CL67" s="845"/>
      <c r="CM67" s="836">
        <f>IF(ISERROR(ROUNDDOWN((CM64+CM65)*0.1,0)),"",ROUNDDOWN((CM64+CM65)*0.1,0))</f>
      </c>
      <c r="CN67" s="837"/>
      <c r="CO67" s="838"/>
      <c r="CP67" s="839"/>
      <c r="CQ67" s="836"/>
      <c r="CR67" s="836"/>
      <c r="CS67" s="836"/>
      <c r="CT67" s="836"/>
      <c r="CU67" s="836"/>
      <c r="CV67" s="836"/>
      <c r="CW67" s="836"/>
      <c r="CX67" s="837"/>
      <c r="CY67" s="836"/>
      <c r="CZ67" s="836"/>
      <c r="DA67" s="836"/>
      <c r="DB67" s="836"/>
      <c r="DC67" s="836"/>
      <c r="DD67" s="836"/>
      <c r="DE67" s="836"/>
      <c r="DF67" s="836"/>
      <c r="DG67" s="836"/>
      <c r="DH67" s="836"/>
      <c r="DI67" s="836"/>
      <c r="DJ67" s="836"/>
      <c r="DK67" s="836"/>
      <c r="DL67" s="937" t="s">
        <v>203</v>
      </c>
      <c r="DM67" s="937"/>
      <c r="DN67" s="938"/>
    </row>
    <row r="68" spans="1:118" ht="5.25" customHeight="1">
      <c r="A68" s="726"/>
      <c r="B68" s="727"/>
      <c r="C68" s="727"/>
      <c r="D68" s="727"/>
      <c r="E68" s="727"/>
      <c r="F68" s="727"/>
      <c r="G68" s="727"/>
      <c r="H68" s="727"/>
      <c r="I68" s="727"/>
      <c r="J68" s="727"/>
      <c r="K68" s="727"/>
      <c r="L68" s="727"/>
      <c r="M68" s="727"/>
      <c r="N68" s="727"/>
      <c r="O68" s="727"/>
      <c r="P68" s="727"/>
      <c r="Q68" s="727"/>
      <c r="R68" s="727"/>
      <c r="S68" s="727"/>
      <c r="T68" s="727"/>
      <c r="U68" s="727"/>
      <c r="V68" s="727"/>
      <c r="W68" s="727"/>
      <c r="X68" s="727"/>
      <c r="Y68" s="727"/>
      <c r="Z68" s="727"/>
      <c r="AA68" s="727"/>
      <c r="AB68" s="727"/>
      <c r="AC68" s="727"/>
      <c r="AD68" s="727"/>
      <c r="AE68" s="727"/>
      <c r="AF68" s="727"/>
      <c r="AG68" s="727"/>
      <c r="AH68" s="727"/>
      <c r="AI68" s="727"/>
      <c r="AJ68" s="727"/>
      <c r="AK68" s="727"/>
      <c r="AL68" s="727"/>
      <c r="AM68" s="727"/>
      <c r="AN68" s="727"/>
      <c r="AO68" s="727"/>
      <c r="AP68" s="727"/>
      <c r="AQ68" s="727"/>
      <c r="AR68" s="727"/>
      <c r="AS68" s="727"/>
      <c r="AT68" s="727"/>
      <c r="AU68" s="727"/>
      <c r="AV68" s="727"/>
      <c r="AW68" s="727"/>
      <c r="AX68" s="727"/>
      <c r="AY68" s="727"/>
      <c r="AZ68" s="727"/>
      <c r="BA68" s="727"/>
      <c r="BB68" s="727"/>
      <c r="BC68" s="727"/>
      <c r="BD68" s="727"/>
      <c r="BE68" s="727"/>
      <c r="BF68" s="727"/>
      <c r="BG68" s="727"/>
      <c r="BH68" s="727"/>
      <c r="BI68" s="727"/>
      <c r="BJ68" s="727"/>
      <c r="BK68" s="727"/>
      <c r="BL68" s="727"/>
      <c r="BM68" s="727"/>
      <c r="BN68" s="727"/>
      <c r="BO68" s="727"/>
      <c r="BP68" s="727"/>
      <c r="BQ68" s="727"/>
      <c r="BR68" s="727"/>
      <c r="BS68" s="727"/>
      <c r="BT68" s="727"/>
      <c r="BU68" s="727"/>
      <c r="BV68" s="727"/>
      <c r="BW68" s="727"/>
      <c r="BX68" s="727"/>
      <c r="BY68" s="727"/>
      <c r="BZ68" s="727"/>
      <c r="CA68" s="80"/>
      <c r="CB68" s="80"/>
      <c r="CC68" s="80"/>
      <c r="CD68" s="843"/>
      <c r="CE68" s="844"/>
      <c r="CF68" s="844"/>
      <c r="CG68" s="844"/>
      <c r="CH68" s="844"/>
      <c r="CI68" s="844"/>
      <c r="CJ68" s="844"/>
      <c r="CK68" s="844"/>
      <c r="CL68" s="845"/>
      <c r="CM68" s="836"/>
      <c r="CN68" s="837"/>
      <c r="CO68" s="838"/>
      <c r="CP68" s="839"/>
      <c r="CQ68" s="836"/>
      <c r="CR68" s="836"/>
      <c r="CS68" s="836"/>
      <c r="CT68" s="836"/>
      <c r="CU68" s="836"/>
      <c r="CV68" s="836"/>
      <c r="CW68" s="836"/>
      <c r="CX68" s="837"/>
      <c r="CY68" s="836"/>
      <c r="CZ68" s="836"/>
      <c r="DA68" s="836"/>
      <c r="DB68" s="836"/>
      <c r="DC68" s="836"/>
      <c r="DD68" s="836"/>
      <c r="DE68" s="836"/>
      <c r="DF68" s="836"/>
      <c r="DG68" s="836"/>
      <c r="DH68" s="836"/>
      <c r="DI68" s="836"/>
      <c r="DJ68" s="836"/>
      <c r="DK68" s="836"/>
      <c r="DL68" s="937"/>
      <c r="DM68" s="937"/>
      <c r="DN68" s="938"/>
    </row>
    <row r="69" spans="1:118" ht="18" customHeight="1">
      <c r="A69" s="832"/>
      <c r="B69" s="833"/>
      <c r="C69" s="833"/>
      <c r="D69" s="833"/>
      <c r="E69" s="833"/>
      <c r="F69" s="833"/>
      <c r="G69" s="833"/>
      <c r="H69" s="833"/>
      <c r="I69" s="833"/>
      <c r="J69" s="833"/>
      <c r="K69" s="833"/>
      <c r="L69" s="833"/>
      <c r="M69" s="833"/>
      <c r="N69" s="833"/>
      <c r="O69" s="833"/>
      <c r="P69" s="833"/>
      <c r="Q69" s="833"/>
      <c r="R69" s="833"/>
      <c r="S69" s="833"/>
      <c r="T69" s="833"/>
      <c r="U69" s="833"/>
      <c r="V69" s="833"/>
      <c r="W69" s="833"/>
      <c r="X69" s="833"/>
      <c r="Y69" s="833"/>
      <c r="Z69" s="833"/>
      <c r="AA69" s="833"/>
      <c r="AB69" s="833"/>
      <c r="AC69" s="833"/>
      <c r="AD69" s="833"/>
      <c r="AE69" s="833"/>
      <c r="AF69" s="833"/>
      <c r="AG69" s="833"/>
      <c r="AH69" s="833"/>
      <c r="AI69" s="833"/>
      <c r="AJ69" s="833"/>
      <c r="AK69" s="833"/>
      <c r="AL69" s="833"/>
      <c r="AM69" s="833"/>
      <c r="AN69" s="833"/>
      <c r="AO69" s="833"/>
      <c r="AP69" s="833"/>
      <c r="AQ69" s="833"/>
      <c r="AR69" s="833"/>
      <c r="AS69" s="833"/>
      <c r="AT69" s="833"/>
      <c r="AU69" s="833"/>
      <c r="AV69" s="833"/>
      <c r="AW69" s="833"/>
      <c r="AX69" s="833"/>
      <c r="AY69" s="833"/>
      <c r="AZ69" s="833"/>
      <c r="BA69" s="833"/>
      <c r="BB69" s="833"/>
      <c r="BC69" s="833"/>
      <c r="BD69" s="833"/>
      <c r="BE69" s="833"/>
      <c r="BF69" s="833"/>
      <c r="BG69" s="833"/>
      <c r="BH69" s="833"/>
      <c r="BI69" s="833"/>
      <c r="BJ69" s="833"/>
      <c r="BK69" s="833"/>
      <c r="BL69" s="833"/>
      <c r="BM69" s="833"/>
      <c r="BN69" s="833"/>
      <c r="BO69" s="833"/>
      <c r="BP69" s="833"/>
      <c r="BQ69" s="833"/>
      <c r="BR69" s="833"/>
      <c r="BS69" s="833"/>
      <c r="BT69" s="833"/>
      <c r="BU69" s="833"/>
      <c r="BV69" s="833"/>
      <c r="BW69" s="833"/>
      <c r="BX69" s="833"/>
      <c r="BY69" s="833"/>
      <c r="BZ69" s="833"/>
      <c r="CA69" s="80"/>
      <c r="CB69" s="80"/>
      <c r="CC69" s="80"/>
      <c r="CD69" s="846"/>
      <c r="CE69" s="847"/>
      <c r="CF69" s="847"/>
      <c r="CG69" s="847"/>
      <c r="CH69" s="847"/>
      <c r="CI69" s="847"/>
      <c r="CJ69" s="847"/>
      <c r="CK69" s="847"/>
      <c r="CL69" s="848"/>
      <c r="CM69" s="840"/>
      <c r="CN69" s="841"/>
      <c r="CO69" s="840"/>
      <c r="CP69" s="842"/>
      <c r="CQ69" s="840"/>
      <c r="CR69" s="840"/>
      <c r="CS69" s="840"/>
      <c r="CT69" s="840"/>
      <c r="CU69" s="840"/>
      <c r="CV69" s="840"/>
      <c r="CW69" s="840"/>
      <c r="CX69" s="841"/>
      <c r="CY69" s="840"/>
      <c r="CZ69" s="840"/>
      <c r="DA69" s="840"/>
      <c r="DB69" s="840"/>
      <c r="DC69" s="840"/>
      <c r="DD69" s="840"/>
      <c r="DE69" s="840"/>
      <c r="DF69" s="840"/>
      <c r="DG69" s="840"/>
      <c r="DH69" s="840"/>
      <c r="DI69" s="840"/>
      <c r="DJ69" s="840"/>
      <c r="DK69" s="840"/>
      <c r="DL69" s="999"/>
      <c r="DM69" s="999"/>
      <c r="DN69" s="1000"/>
    </row>
    <row r="70" spans="1:118" ht="5.25" customHeight="1">
      <c r="A70" s="832"/>
      <c r="B70" s="833"/>
      <c r="C70" s="833"/>
      <c r="D70" s="833"/>
      <c r="E70" s="833"/>
      <c r="F70" s="833"/>
      <c r="G70" s="833"/>
      <c r="H70" s="833"/>
      <c r="I70" s="833"/>
      <c r="J70" s="833"/>
      <c r="K70" s="833"/>
      <c r="L70" s="833"/>
      <c r="M70" s="833"/>
      <c r="N70" s="833"/>
      <c r="O70" s="833"/>
      <c r="P70" s="833"/>
      <c r="Q70" s="833"/>
      <c r="R70" s="833"/>
      <c r="S70" s="833"/>
      <c r="T70" s="833"/>
      <c r="U70" s="833"/>
      <c r="V70" s="833"/>
      <c r="W70" s="833"/>
      <c r="X70" s="833"/>
      <c r="Y70" s="833"/>
      <c r="Z70" s="833"/>
      <c r="AA70" s="833"/>
      <c r="AB70" s="833"/>
      <c r="AC70" s="833"/>
      <c r="AD70" s="833"/>
      <c r="AE70" s="833"/>
      <c r="AF70" s="833"/>
      <c r="AG70" s="833"/>
      <c r="AH70" s="833"/>
      <c r="AI70" s="833"/>
      <c r="AJ70" s="833"/>
      <c r="AK70" s="833"/>
      <c r="AL70" s="833"/>
      <c r="AM70" s="833"/>
      <c r="AN70" s="833"/>
      <c r="AO70" s="833"/>
      <c r="AP70" s="833"/>
      <c r="AQ70" s="833"/>
      <c r="AR70" s="833"/>
      <c r="AS70" s="833"/>
      <c r="AT70" s="833"/>
      <c r="AU70" s="833"/>
      <c r="AV70" s="833"/>
      <c r="AW70" s="833"/>
      <c r="AX70" s="833"/>
      <c r="AY70" s="833"/>
      <c r="AZ70" s="833"/>
      <c r="BA70" s="833"/>
      <c r="BB70" s="833"/>
      <c r="BC70" s="833"/>
      <c r="BD70" s="833"/>
      <c r="BE70" s="833"/>
      <c r="BF70" s="833"/>
      <c r="BG70" s="833"/>
      <c r="BH70" s="833"/>
      <c r="BI70" s="833"/>
      <c r="BJ70" s="833"/>
      <c r="BK70" s="833"/>
      <c r="BL70" s="833"/>
      <c r="BM70" s="833"/>
      <c r="BN70" s="833"/>
      <c r="BO70" s="833"/>
      <c r="BP70" s="833"/>
      <c r="BQ70" s="833"/>
      <c r="BR70" s="833"/>
      <c r="BS70" s="833"/>
      <c r="BT70" s="833"/>
      <c r="BU70" s="833"/>
      <c r="BV70" s="833"/>
      <c r="BW70" s="833"/>
      <c r="BX70" s="833"/>
      <c r="BY70" s="833"/>
      <c r="BZ70" s="833"/>
      <c r="CA70" s="80"/>
      <c r="CB70" s="80"/>
      <c r="CC70" s="80"/>
      <c r="CD70" s="815" t="s">
        <v>114</v>
      </c>
      <c r="CE70" s="816"/>
      <c r="CF70" s="816"/>
      <c r="CG70" s="816"/>
      <c r="CH70" s="816"/>
      <c r="CI70" s="816"/>
      <c r="CJ70" s="816"/>
      <c r="CK70" s="816"/>
      <c r="CL70" s="817"/>
      <c r="CM70" s="808">
        <f>IF(ISERROR(+CM64+CM65+CM67),"",(CM64+CM65+CM67))</f>
      </c>
      <c r="CN70" s="809"/>
      <c r="CO70" s="810"/>
      <c r="CP70" s="811"/>
      <c r="CQ70" s="808"/>
      <c r="CR70" s="808"/>
      <c r="CS70" s="808"/>
      <c r="CT70" s="808"/>
      <c r="CU70" s="808"/>
      <c r="CV70" s="808"/>
      <c r="CW70" s="808"/>
      <c r="CX70" s="809"/>
      <c r="CY70" s="808"/>
      <c r="CZ70" s="808"/>
      <c r="DA70" s="808"/>
      <c r="DB70" s="808"/>
      <c r="DC70" s="808"/>
      <c r="DD70" s="808"/>
      <c r="DE70" s="808"/>
      <c r="DF70" s="808"/>
      <c r="DG70" s="808"/>
      <c r="DH70" s="808"/>
      <c r="DI70" s="808"/>
      <c r="DJ70" s="808"/>
      <c r="DK70" s="808"/>
      <c r="DL70" s="937" t="s">
        <v>203</v>
      </c>
      <c r="DM70" s="937"/>
      <c r="DN70" s="938"/>
    </row>
    <row r="71" spans="1:118" ht="5.25" customHeight="1">
      <c r="A71" s="832"/>
      <c r="B71" s="833"/>
      <c r="C71" s="833"/>
      <c r="D71" s="833"/>
      <c r="E71" s="833"/>
      <c r="F71" s="833"/>
      <c r="G71" s="833"/>
      <c r="H71" s="833"/>
      <c r="I71" s="833"/>
      <c r="J71" s="833"/>
      <c r="K71" s="833"/>
      <c r="L71" s="833"/>
      <c r="M71" s="833"/>
      <c r="N71" s="833"/>
      <c r="O71" s="833"/>
      <c r="P71" s="833"/>
      <c r="Q71" s="833"/>
      <c r="R71" s="833"/>
      <c r="S71" s="833"/>
      <c r="T71" s="833"/>
      <c r="U71" s="833"/>
      <c r="V71" s="833"/>
      <c r="W71" s="833"/>
      <c r="X71" s="833"/>
      <c r="Y71" s="833"/>
      <c r="Z71" s="833"/>
      <c r="AA71" s="833"/>
      <c r="AB71" s="833"/>
      <c r="AC71" s="833"/>
      <c r="AD71" s="833"/>
      <c r="AE71" s="833"/>
      <c r="AF71" s="833"/>
      <c r="AG71" s="833"/>
      <c r="AH71" s="833"/>
      <c r="AI71" s="833"/>
      <c r="AJ71" s="833"/>
      <c r="AK71" s="833"/>
      <c r="AL71" s="833"/>
      <c r="AM71" s="833"/>
      <c r="AN71" s="833"/>
      <c r="AO71" s="833"/>
      <c r="AP71" s="833"/>
      <c r="AQ71" s="833"/>
      <c r="AR71" s="833"/>
      <c r="AS71" s="833"/>
      <c r="AT71" s="833"/>
      <c r="AU71" s="833"/>
      <c r="AV71" s="833"/>
      <c r="AW71" s="833"/>
      <c r="AX71" s="833"/>
      <c r="AY71" s="833"/>
      <c r="AZ71" s="833"/>
      <c r="BA71" s="833"/>
      <c r="BB71" s="833"/>
      <c r="BC71" s="833"/>
      <c r="BD71" s="833"/>
      <c r="BE71" s="833"/>
      <c r="BF71" s="833"/>
      <c r="BG71" s="833"/>
      <c r="BH71" s="833"/>
      <c r="BI71" s="833"/>
      <c r="BJ71" s="833"/>
      <c r="BK71" s="833"/>
      <c r="BL71" s="833"/>
      <c r="BM71" s="833"/>
      <c r="BN71" s="833"/>
      <c r="BO71" s="833"/>
      <c r="BP71" s="833"/>
      <c r="BQ71" s="833"/>
      <c r="BR71" s="833"/>
      <c r="BS71" s="833"/>
      <c r="BT71" s="833"/>
      <c r="BU71" s="833"/>
      <c r="BV71" s="833"/>
      <c r="BW71" s="833"/>
      <c r="BX71" s="833"/>
      <c r="BY71" s="833"/>
      <c r="BZ71" s="833"/>
      <c r="CA71" s="80"/>
      <c r="CB71" s="80"/>
      <c r="CC71" s="80"/>
      <c r="CD71" s="815"/>
      <c r="CE71" s="816"/>
      <c r="CF71" s="816"/>
      <c r="CG71" s="816"/>
      <c r="CH71" s="816"/>
      <c r="CI71" s="816"/>
      <c r="CJ71" s="816"/>
      <c r="CK71" s="816"/>
      <c r="CL71" s="817"/>
      <c r="CM71" s="808"/>
      <c r="CN71" s="809"/>
      <c r="CO71" s="810"/>
      <c r="CP71" s="811"/>
      <c r="CQ71" s="808"/>
      <c r="CR71" s="808"/>
      <c r="CS71" s="808"/>
      <c r="CT71" s="808"/>
      <c r="CU71" s="808"/>
      <c r="CV71" s="808"/>
      <c r="CW71" s="808"/>
      <c r="CX71" s="809"/>
      <c r="CY71" s="808"/>
      <c r="CZ71" s="808"/>
      <c r="DA71" s="808"/>
      <c r="DB71" s="808"/>
      <c r="DC71" s="808"/>
      <c r="DD71" s="808"/>
      <c r="DE71" s="808"/>
      <c r="DF71" s="808"/>
      <c r="DG71" s="808"/>
      <c r="DH71" s="808"/>
      <c r="DI71" s="808"/>
      <c r="DJ71" s="808"/>
      <c r="DK71" s="808"/>
      <c r="DL71" s="937"/>
      <c r="DM71" s="937"/>
      <c r="DN71" s="938"/>
    </row>
    <row r="72" spans="1:118" ht="3" customHeight="1">
      <c r="A72" s="832"/>
      <c r="B72" s="833"/>
      <c r="C72" s="833"/>
      <c r="D72" s="833"/>
      <c r="E72" s="833"/>
      <c r="F72" s="833"/>
      <c r="G72" s="833"/>
      <c r="H72" s="833"/>
      <c r="I72" s="833"/>
      <c r="J72" s="833"/>
      <c r="K72" s="833"/>
      <c r="L72" s="833"/>
      <c r="M72" s="833"/>
      <c r="N72" s="833"/>
      <c r="O72" s="833"/>
      <c r="P72" s="833"/>
      <c r="Q72" s="833"/>
      <c r="R72" s="833"/>
      <c r="S72" s="833"/>
      <c r="T72" s="833"/>
      <c r="U72" s="833"/>
      <c r="V72" s="833"/>
      <c r="W72" s="833"/>
      <c r="X72" s="833"/>
      <c r="Y72" s="833"/>
      <c r="Z72" s="833"/>
      <c r="AA72" s="833"/>
      <c r="AB72" s="833"/>
      <c r="AC72" s="833"/>
      <c r="AD72" s="833"/>
      <c r="AE72" s="833"/>
      <c r="AF72" s="833"/>
      <c r="AG72" s="833"/>
      <c r="AH72" s="833"/>
      <c r="AI72" s="833"/>
      <c r="AJ72" s="833"/>
      <c r="AK72" s="833"/>
      <c r="AL72" s="833"/>
      <c r="AM72" s="833"/>
      <c r="AN72" s="833"/>
      <c r="AO72" s="833"/>
      <c r="AP72" s="833"/>
      <c r="AQ72" s="833"/>
      <c r="AR72" s="833"/>
      <c r="AS72" s="833"/>
      <c r="AT72" s="833"/>
      <c r="AU72" s="833"/>
      <c r="AV72" s="833"/>
      <c r="AW72" s="833"/>
      <c r="AX72" s="833"/>
      <c r="AY72" s="833"/>
      <c r="AZ72" s="833"/>
      <c r="BA72" s="833"/>
      <c r="BB72" s="833"/>
      <c r="BC72" s="833"/>
      <c r="BD72" s="833"/>
      <c r="BE72" s="833"/>
      <c r="BF72" s="833"/>
      <c r="BG72" s="833"/>
      <c r="BH72" s="833"/>
      <c r="BI72" s="833"/>
      <c r="BJ72" s="833"/>
      <c r="BK72" s="833"/>
      <c r="BL72" s="833"/>
      <c r="BM72" s="833"/>
      <c r="BN72" s="833"/>
      <c r="BO72" s="833"/>
      <c r="BP72" s="833"/>
      <c r="BQ72" s="833"/>
      <c r="BR72" s="833"/>
      <c r="BS72" s="833"/>
      <c r="BT72" s="833"/>
      <c r="BU72" s="833"/>
      <c r="BV72" s="833"/>
      <c r="BW72" s="833"/>
      <c r="BX72" s="833"/>
      <c r="BY72" s="833"/>
      <c r="BZ72" s="833"/>
      <c r="CA72" s="80"/>
      <c r="CB72" s="80"/>
      <c r="CC72" s="80"/>
      <c r="CD72" s="815"/>
      <c r="CE72" s="816"/>
      <c r="CF72" s="816"/>
      <c r="CG72" s="816"/>
      <c r="CH72" s="816"/>
      <c r="CI72" s="816"/>
      <c r="CJ72" s="816"/>
      <c r="CK72" s="816"/>
      <c r="CL72" s="817"/>
      <c r="CM72" s="808"/>
      <c r="CN72" s="809"/>
      <c r="CO72" s="810"/>
      <c r="CP72" s="811"/>
      <c r="CQ72" s="808"/>
      <c r="CR72" s="808"/>
      <c r="CS72" s="808"/>
      <c r="CT72" s="808"/>
      <c r="CU72" s="808"/>
      <c r="CV72" s="808"/>
      <c r="CW72" s="808"/>
      <c r="CX72" s="809"/>
      <c r="CY72" s="808"/>
      <c r="CZ72" s="808"/>
      <c r="DA72" s="808"/>
      <c r="DB72" s="808"/>
      <c r="DC72" s="808"/>
      <c r="DD72" s="808"/>
      <c r="DE72" s="808"/>
      <c r="DF72" s="808"/>
      <c r="DG72" s="808"/>
      <c r="DH72" s="808"/>
      <c r="DI72" s="808"/>
      <c r="DJ72" s="808"/>
      <c r="DK72" s="808"/>
      <c r="DL72" s="937"/>
      <c r="DM72" s="937"/>
      <c r="DN72" s="938"/>
    </row>
    <row r="73" spans="1:118" ht="27.75" customHeight="1">
      <c r="A73" s="834"/>
      <c r="B73" s="835"/>
      <c r="C73" s="835"/>
      <c r="D73" s="835"/>
      <c r="E73" s="835"/>
      <c r="F73" s="835"/>
      <c r="G73" s="835"/>
      <c r="H73" s="835"/>
      <c r="I73" s="835"/>
      <c r="J73" s="835"/>
      <c r="K73" s="835"/>
      <c r="L73" s="835"/>
      <c r="M73" s="835"/>
      <c r="N73" s="835"/>
      <c r="O73" s="835"/>
      <c r="P73" s="835"/>
      <c r="Q73" s="835"/>
      <c r="R73" s="835"/>
      <c r="S73" s="835"/>
      <c r="T73" s="835"/>
      <c r="U73" s="835"/>
      <c r="V73" s="835"/>
      <c r="W73" s="835"/>
      <c r="X73" s="835"/>
      <c r="Y73" s="835"/>
      <c r="Z73" s="835"/>
      <c r="AA73" s="835"/>
      <c r="AB73" s="835"/>
      <c r="AC73" s="835"/>
      <c r="AD73" s="835"/>
      <c r="AE73" s="835"/>
      <c r="AF73" s="835"/>
      <c r="AG73" s="835"/>
      <c r="AH73" s="835"/>
      <c r="AI73" s="835"/>
      <c r="AJ73" s="835"/>
      <c r="AK73" s="835"/>
      <c r="AL73" s="835"/>
      <c r="AM73" s="835"/>
      <c r="AN73" s="835"/>
      <c r="AO73" s="835"/>
      <c r="AP73" s="835"/>
      <c r="AQ73" s="835"/>
      <c r="AR73" s="835"/>
      <c r="AS73" s="835"/>
      <c r="AT73" s="835"/>
      <c r="AU73" s="835"/>
      <c r="AV73" s="835"/>
      <c r="AW73" s="835"/>
      <c r="AX73" s="835"/>
      <c r="AY73" s="835"/>
      <c r="AZ73" s="835"/>
      <c r="BA73" s="835"/>
      <c r="BB73" s="835"/>
      <c r="BC73" s="835"/>
      <c r="BD73" s="835"/>
      <c r="BE73" s="835"/>
      <c r="BF73" s="835"/>
      <c r="BG73" s="835"/>
      <c r="BH73" s="835"/>
      <c r="BI73" s="835"/>
      <c r="BJ73" s="835"/>
      <c r="BK73" s="835"/>
      <c r="BL73" s="835"/>
      <c r="BM73" s="835"/>
      <c r="BN73" s="835"/>
      <c r="BO73" s="835"/>
      <c r="BP73" s="835"/>
      <c r="BQ73" s="835"/>
      <c r="BR73" s="835"/>
      <c r="BS73" s="835"/>
      <c r="BT73" s="835"/>
      <c r="BU73" s="835"/>
      <c r="BV73" s="835"/>
      <c r="BW73" s="835"/>
      <c r="BX73" s="835"/>
      <c r="BY73" s="835"/>
      <c r="BZ73" s="835"/>
      <c r="CA73" s="84"/>
      <c r="CB73" s="84"/>
      <c r="CC73" s="84"/>
      <c r="CD73" s="818"/>
      <c r="CE73" s="819"/>
      <c r="CF73" s="819"/>
      <c r="CG73" s="819"/>
      <c r="CH73" s="819"/>
      <c r="CI73" s="819"/>
      <c r="CJ73" s="819"/>
      <c r="CK73" s="819"/>
      <c r="CL73" s="820"/>
      <c r="CM73" s="812"/>
      <c r="CN73" s="813"/>
      <c r="CO73" s="812"/>
      <c r="CP73" s="814"/>
      <c r="CQ73" s="812"/>
      <c r="CR73" s="812"/>
      <c r="CS73" s="812"/>
      <c r="CT73" s="812"/>
      <c r="CU73" s="812"/>
      <c r="CV73" s="812"/>
      <c r="CW73" s="812"/>
      <c r="CX73" s="813"/>
      <c r="CY73" s="812"/>
      <c r="CZ73" s="812"/>
      <c r="DA73" s="812"/>
      <c r="DB73" s="812"/>
      <c r="DC73" s="812"/>
      <c r="DD73" s="812"/>
      <c r="DE73" s="812"/>
      <c r="DF73" s="812"/>
      <c r="DG73" s="812"/>
      <c r="DH73" s="812"/>
      <c r="DI73" s="812"/>
      <c r="DJ73" s="812"/>
      <c r="DK73" s="812"/>
      <c r="DL73" s="939"/>
      <c r="DM73" s="939"/>
      <c r="DN73" s="940"/>
    </row>
    <row r="74" spans="1:118" ht="19.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2"/>
      <c r="BA74" s="82"/>
      <c r="BB74" s="82"/>
      <c r="BC74" s="82"/>
      <c r="BD74" s="82"/>
      <c r="BE74" s="82"/>
      <c r="BF74" s="82"/>
      <c r="BG74" s="82"/>
      <c r="BH74" s="83"/>
      <c r="BI74" s="83"/>
      <c r="BJ74" s="83"/>
      <c r="BK74" s="83"/>
      <c r="BL74" s="83"/>
      <c r="BM74" s="83"/>
      <c r="BN74" s="83"/>
      <c r="BO74" s="83"/>
      <c r="BP74" s="83"/>
      <c r="BQ74" s="83"/>
      <c r="BR74" s="83"/>
      <c r="BS74" s="83"/>
      <c r="BT74" s="83"/>
      <c r="BU74" s="83"/>
      <c r="BV74" s="85"/>
      <c r="BW74" s="85"/>
      <c r="BX74" s="85"/>
      <c r="CS74" s="733" t="s">
        <v>205</v>
      </c>
      <c r="CT74" s="733"/>
      <c r="CU74" s="733"/>
      <c r="CV74" s="733"/>
      <c r="CW74" s="733"/>
      <c r="CX74" s="733"/>
      <c r="CY74" s="733"/>
      <c r="CZ74" s="733"/>
      <c r="DA74" s="733"/>
      <c r="DB74" s="733"/>
      <c r="DC74" s="733"/>
      <c r="DD74" s="733"/>
      <c r="DE74" s="733"/>
      <c r="DF74" s="733"/>
      <c r="DG74" s="733"/>
      <c r="DH74" s="733"/>
      <c r="DI74" s="733"/>
      <c r="DJ74" s="733"/>
      <c r="DK74" s="733"/>
      <c r="DL74" s="733"/>
      <c r="DM74" s="733"/>
      <c r="DN74" s="733"/>
    </row>
    <row r="75" spans="1:76" ht="11.25" customHeight="1">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734"/>
      <c r="AU75" s="734"/>
      <c r="AV75" s="734"/>
      <c r="AW75" s="734"/>
      <c r="AX75" s="734"/>
      <c r="AY75" s="734"/>
      <c r="AZ75" s="734"/>
      <c r="BA75" s="734"/>
      <c r="BB75" s="734"/>
      <c r="BC75" s="734"/>
      <c r="BD75" s="734"/>
      <c r="BE75" s="734"/>
      <c r="BF75" s="734"/>
      <c r="BG75" s="734"/>
      <c r="BH75" s="734"/>
      <c r="BI75" s="734"/>
      <c r="BJ75" s="734"/>
      <c r="BK75" s="734"/>
      <c r="BL75" s="734"/>
      <c r="BM75" s="734"/>
      <c r="BN75" s="734"/>
      <c r="BO75" s="734"/>
      <c r="BP75" s="734"/>
      <c r="BQ75" s="734"/>
      <c r="BR75" s="734"/>
      <c r="BS75" s="734"/>
      <c r="BT75" s="734"/>
      <c r="BU75" s="734"/>
      <c r="BV75" s="734"/>
      <c r="BW75" s="734"/>
      <c r="BX75" s="734"/>
    </row>
    <row r="80" ht="13.5">
      <c r="D80" s="51"/>
    </row>
  </sheetData>
  <sheetProtection/>
  <mergeCells count="820">
    <mergeCell ref="T20:X21"/>
    <mergeCell ref="O24:X26"/>
    <mergeCell ref="CM61:CX62"/>
    <mergeCell ref="DL67:DN69"/>
    <mergeCell ref="CV54:DN56"/>
    <mergeCell ref="DD43:DG44"/>
    <mergeCell ref="CV43:CX44"/>
    <mergeCell ref="AE24:AM26"/>
    <mergeCell ref="A69:BZ71"/>
    <mergeCell ref="A65:BZ68"/>
    <mergeCell ref="DL70:DN73"/>
    <mergeCell ref="CM65:DI66"/>
    <mergeCell ref="DL65:DN66"/>
    <mergeCell ref="CD65:CL66"/>
    <mergeCell ref="A14:E16"/>
    <mergeCell ref="A17:E19"/>
    <mergeCell ref="BS14:DL16"/>
    <mergeCell ref="CK17:DN19"/>
    <mergeCell ref="F17:S19"/>
    <mergeCell ref="T17:V19"/>
    <mergeCell ref="AI17:AM19"/>
    <mergeCell ref="AI14:AM16"/>
    <mergeCell ref="F14:AH16"/>
    <mergeCell ref="W17:AB19"/>
    <mergeCell ref="AC17:AH19"/>
    <mergeCell ref="AT14:BO16"/>
    <mergeCell ref="AN14:AS16"/>
    <mergeCell ref="CD17:CJ19"/>
    <mergeCell ref="AN23:BP24"/>
    <mergeCell ref="AT20:BO21"/>
    <mergeCell ref="AN17:AS19"/>
    <mergeCell ref="A28:BX30"/>
    <mergeCell ref="Z24:AC26"/>
    <mergeCell ref="F22:O23"/>
    <mergeCell ref="P22:S23"/>
    <mergeCell ref="F20:O21"/>
    <mergeCell ref="AT17:BO19"/>
    <mergeCell ref="CD70:CL73"/>
    <mergeCell ref="CD61:CL62"/>
    <mergeCell ref="BT41:BX42"/>
    <mergeCell ref="CD24:CX25"/>
    <mergeCell ref="A72:BZ73"/>
    <mergeCell ref="CM67:DK69"/>
    <mergeCell ref="CD67:CL69"/>
    <mergeCell ref="A24:B26"/>
    <mergeCell ref="M24:N26"/>
    <mergeCell ref="BN41:BO42"/>
    <mergeCell ref="BE41:BG42"/>
    <mergeCell ref="BQ41:BS42"/>
    <mergeCell ref="BH41:BM42"/>
    <mergeCell ref="J24:L26"/>
    <mergeCell ref="CS74:DN74"/>
    <mergeCell ref="AT75:BX75"/>
    <mergeCell ref="I24:I26"/>
    <mergeCell ref="Y24:Y26"/>
    <mergeCell ref="AD24:AD26"/>
    <mergeCell ref="BP41:BP42"/>
    <mergeCell ref="CD28:DN29"/>
    <mergeCell ref="CY61:DN62"/>
    <mergeCell ref="DH43:DN44"/>
    <mergeCell ref="CM70:DK73"/>
    <mergeCell ref="A63:H63"/>
    <mergeCell ref="I63:BZ63"/>
    <mergeCell ref="CD63:CL63"/>
    <mergeCell ref="CM63:CX63"/>
    <mergeCell ref="CY63:DN63"/>
    <mergeCell ref="A64:BZ64"/>
    <mergeCell ref="CD64:CL64"/>
    <mergeCell ref="CM64:DL64"/>
    <mergeCell ref="BP60:BS60"/>
    <mergeCell ref="CD60:CL60"/>
    <mergeCell ref="CM60:CX60"/>
    <mergeCell ref="CY60:DN60"/>
    <mergeCell ref="A61:I61"/>
    <mergeCell ref="J61:K61"/>
    <mergeCell ref="L61:R61"/>
    <mergeCell ref="BT59:BX59"/>
    <mergeCell ref="CP59:CT59"/>
    <mergeCell ref="A60:H60"/>
    <mergeCell ref="I60:J60"/>
    <mergeCell ref="L60:M60"/>
    <mergeCell ref="N60:R60"/>
    <mergeCell ref="T60:Z60"/>
    <mergeCell ref="AA60:AD60"/>
    <mergeCell ref="AE60:AK60"/>
    <mergeCell ref="BI60:BO60"/>
    <mergeCell ref="AM59:AU59"/>
    <mergeCell ref="AV59:AW59"/>
    <mergeCell ref="AX59:BD59"/>
    <mergeCell ref="BE59:BF59"/>
    <mergeCell ref="BI59:BO59"/>
    <mergeCell ref="BP59:BS59"/>
    <mergeCell ref="CL58:CO58"/>
    <mergeCell ref="CP58:CT58"/>
    <mergeCell ref="A59:C59"/>
    <mergeCell ref="D59:H59"/>
    <mergeCell ref="I59:J59"/>
    <mergeCell ref="L59:M59"/>
    <mergeCell ref="N59:R59"/>
    <mergeCell ref="T59:Z59"/>
    <mergeCell ref="AA59:AD59"/>
    <mergeCell ref="AE59:AK59"/>
    <mergeCell ref="BE58:BG58"/>
    <mergeCell ref="BI58:BO58"/>
    <mergeCell ref="BP58:BS58"/>
    <mergeCell ref="BT58:BX58"/>
    <mergeCell ref="CD58:CF58"/>
    <mergeCell ref="CG58:CK58"/>
    <mergeCell ref="AA58:AD58"/>
    <mergeCell ref="AE58:AK58"/>
    <mergeCell ref="AM58:AT58"/>
    <mergeCell ref="AU58:AV58"/>
    <mergeCell ref="AX58:AY58"/>
    <mergeCell ref="AZ58:BD58"/>
    <mergeCell ref="BP57:BS57"/>
    <mergeCell ref="CD57:CG57"/>
    <mergeCell ref="CH57:CL57"/>
    <mergeCell ref="CM57:CT57"/>
    <mergeCell ref="A58:C58"/>
    <mergeCell ref="D58:H58"/>
    <mergeCell ref="I58:J58"/>
    <mergeCell ref="L58:M58"/>
    <mergeCell ref="N58:R58"/>
    <mergeCell ref="T58:Z58"/>
    <mergeCell ref="AM57:AO57"/>
    <mergeCell ref="AP57:AT57"/>
    <mergeCell ref="AU57:AV57"/>
    <mergeCell ref="AX57:AY57"/>
    <mergeCell ref="AZ57:BD57"/>
    <mergeCell ref="BI57:BO57"/>
    <mergeCell ref="CN56:CO56"/>
    <mergeCell ref="CP56:CS56"/>
    <mergeCell ref="A57:C57"/>
    <mergeCell ref="D57:H57"/>
    <mergeCell ref="I57:J57"/>
    <mergeCell ref="L57:M57"/>
    <mergeCell ref="N57:R57"/>
    <mergeCell ref="T57:Z57"/>
    <mergeCell ref="AA57:AD57"/>
    <mergeCell ref="AE57:AK57"/>
    <mergeCell ref="BI56:BO56"/>
    <mergeCell ref="BP56:BS56"/>
    <mergeCell ref="BT56:BX56"/>
    <mergeCell ref="CD56:CE56"/>
    <mergeCell ref="CF56:CG56"/>
    <mergeCell ref="CH56:CK56"/>
    <mergeCell ref="AM56:AO56"/>
    <mergeCell ref="AP56:AT56"/>
    <mergeCell ref="AU56:AV56"/>
    <mergeCell ref="AX56:AY56"/>
    <mergeCell ref="AZ56:BD56"/>
    <mergeCell ref="BE56:BG56"/>
    <mergeCell ref="CH55:CL55"/>
    <mergeCell ref="CM55:CS55"/>
    <mergeCell ref="A56:C56"/>
    <mergeCell ref="D56:H56"/>
    <mergeCell ref="I56:J56"/>
    <mergeCell ref="L56:M56"/>
    <mergeCell ref="N56:R56"/>
    <mergeCell ref="T56:Z56"/>
    <mergeCell ref="AA56:AD56"/>
    <mergeCell ref="AE56:AK56"/>
    <mergeCell ref="AZ55:BD55"/>
    <mergeCell ref="BE55:BG55"/>
    <mergeCell ref="BI55:BO55"/>
    <mergeCell ref="BP55:BS55"/>
    <mergeCell ref="BT55:BX55"/>
    <mergeCell ref="CD55:CG55"/>
    <mergeCell ref="AA55:AD55"/>
    <mergeCell ref="AE55:AK55"/>
    <mergeCell ref="AM55:AO55"/>
    <mergeCell ref="AP55:AT55"/>
    <mergeCell ref="AU55:AV55"/>
    <mergeCell ref="AX55:AY55"/>
    <mergeCell ref="A55:C55"/>
    <mergeCell ref="D55:H55"/>
    <mergeCell ref="I55:J55"/>
    <mergeCell ref="L55:M55"/>
    <mergeCell ref="N55:R55"/>
    <mergeCell ref="T55:Z55"/>
    <mergeCell ref="BT54:BX54"/>
    <mergeCell ref="CD54:CE54"/>
    <mergeCell ref="CF54:CG54"/>
    <mergeCell ref="CH54:CK54"/>
    <mergeCell ref="CN54:CO54"/>
    <mergeCell ref="CP54:CS54"/>
    <mergeCell ref="AA54:AD54"/>
    <mergeCell ref="AE54:AK54"/>
    <mergeCell ref="AM54:BD54"/>
    <mergeCell ref="BE54:BG54"/>
    <mergeCell ref="BI54:BO54"/>
    <mergeCell ref="BP54:BS54"/>
    <mergeCell ref="A54:C54"/>
    <mergeCell ref="D54:H54"/>
    <mergeCell ref="I54:J54"/>
    <mergeCell ref="L54:M54"/>
    <mergeCell ref="N54:R54"/>
    <mergeCell ref="T54:Z54"/>
    <mergeCell ref="CD53:CG53"/>
    <mergeCell ref="CH53:CL53"/>
    <mergeCell ref="CM53:CT53"/>
    <mergeCell ref="CV53:CY53"/>
    <mergeCell ref="CZ53:DE53"/>
    <mergeCell ref="DF53:DN53"/>
    <mergeCell ref="AM53:AO53"/>
    <mergeCell ref="AP53:AT53"/>
    <mergeCell ref="AU53:AV53"/>
    <mergeCell ref="AX53:AY53"/>
    <mergeCell ref="AZ53:BD53"/>
    <mergeCell ref="BF53:BY53"/>
    <mergeCell ref="A53:C53"/>
    <mergeCell ref="D53:H53"/>
    <mergeCell ref="I53:J53"/>
    <mergeCell ref="L53:M53"/>
    <mergeCell ref="N53:R53"/>
    <mergeCell ref="T53:AK53"/>
    <mergeCell ref="CM52:CP52"/>
    <mergeCell ref="CQ52:CS52"/>
    <mergeCell ref="CV52:CX52"/>
    <mergeCell ref="CY52:DC52"/>
    <mergeCell ref="DD52:DG52"/>
    <mergeCell ref="DH52:DN52"/>
    <mergeCell ref="AZ52:BD52"/>
    <mergeCell ref="BE52:BN52"/>
    <mergeCell ref="BO52:BP52"/>
    <mergeCell ref="BQ52:BX52"/>
    <mergeCell ref="CD52:CF52"/>
    <mergeCell ref="CH52:CK52"/>
    <mergeCell ref="AB52:AD52"/>
    <mergeCell ref="AE52:AL52"/>
    <mergeCell ref="AM52:AO52"/>
    <mergeCell ref="AP52:AT52"/>
    <mergeCell ref="AU52:AV52"/>
    <mergeCell ref="AX52:AY52"/>
    <mergeCell ref="DA51:DC51"/>
    <mergeCell ref="DD51:DF51"/>
    <mergeCell ref="DG51:DI51"/>
    <mergeCell ref="DL51:DN51"/>
    <mergeCell ref="A52:C52"/>
    <mergeCell ref="D52:H52"/>
    <mergeCell ref="I52:J52"/>
    <mergeCell ref="L52:M52"/>
    <mergeCell ref="N52:R52"/>
    <mergeCell ref="S52:AA52"/>
    <mergeCell ref="CD51:CF51"/>
    <mergeCell ref="CG51:CK51"/>
    <mergeCell ref="CL51:CO51"/>
    <mergeCell ref="CP51:CS51"/>
    <mergeCell ref="CV51:CX51"/>
    <mergeCell ref="CY51:CZ51"/>
    <mergeCell ref="AX51:AY51"/>
    <mergeCell ref="AZ51:BD51"/>
    <mergeCell ref="BE51:BM51"/>
    <mergeCell ref="BN51:BO51"/>
    <mergeCell ref="BQ51:BS51"/>
    <mergeCell ref="BT51:BX51"/>
    <mergeCell ref="AC51:AD51"/>
    <mergeCell ref="AE51:AF51"/>
    <mergeCell ref="AG51:AL51"/>
    <mergeCell ref="AM51:AO51"/>
    <mergeCell ref="AP51:AT51"/>
    <mergeCell ref="AU51:AV51"/>
    <mergeCell ref="CY50:DC50"/>
    <mergeCell ref="DD50:DG50"/>
    <mergeCell ref="DH50:DN50"/>
    <mergeCell ref="A51:C51"/>
    <mergeCell ref="D51:H51"/>
    <mergeCell ref="I51:J51"/>
    <mergeCell ref="L51:M51"/>
    <mergeCell ref="N51:R51"/>
    <mergeCell ref="S51:Z51"/>
    <mergeCell ref="AA51:AB51"/>
    <mergeCell ref="BH50:BM50"/>
    <mergeCell ref="BN50:BO50"/>
    <mergeCell ref="BQ50:BS50"/>
    <mergeCell ref="BT50:BX50"/>
    <mergeCell ref="CD50:CT50"/>
    <mergeCell ref="CV50:CX50"/>
    <mergeCell ref="AM50:AO50"/>
    <mergeCell ref="AP50:AT50"/>
    <mergeCell ref="AU50:AV50"/>
    <mergeCell ref="AX50:AY50"/>
    <mergeCell ref="AZ50:BD50"/>
    <mergeCell ref="BE50:BG50"/>
    <mergeCell ref="S50:U50"/>
    <mergeCell ref="V50:Z50"/>
    <mergeCell ref="AA50:AB50"/>
    <mergeCell ref="AC50:AD50"/>
    <mergeCell ref="AE50:AF50"/>
    <mergeCell ref="AG50:AL50"/>
    <mergeCell ref="CD49:CF49"/>
    <mergeCell ref="CG49:CK49"/>
    <mergeCell ref="CL49:CO49"/>
    <mergeCell ref="CP49:CT49"/>
    <mergeCell ref="CV49:DN49"/>
    <mergeCell ref="A50:C50"/>
    <mergeCell ref="D50:H50"/>
    <mergeCell ref="I50:J50"/>
    <mergeCell ref="L50:M50"/>
    <mergeCell ref="N50:R50"/>
    <mergeCell ref="AZ49:BD49"/>
    <mergeCell ref="BE49:BG49"/>
    <mergeCell ref="BH49:BM49"/>
    <mergeCell ref="BN49:BO49"/>
    <mergeCell ref="BQ49:BS49"/>
    <mergeCell ref="BT49:BX49"/>
    <mergeCell ref="AE49:AF49"/>
    <mergeCell ref="AG49:AL49"/>
    <mergeCell ref="AM49:AO49"/>
    <mergeCell ref="AP49:AT49"/>
    <mergeCell ref="AU49:AV49"/>
    <mergeCell ref="AX49:AY49"/>
    <mergeCell ref="DH48:DN48"/>
    <mergeCell ref="A49:C49"/>
    <mergeCell ref="D49:H49"/>
    <mergeCell ref="I49:J49"/>
    <mergeCell ref="L49:M49"/>
    <mergeCell ref="N49:R49"/>
    <mergeCell ref="S49:U49"/>
    <mergeCell ref="V49:Z49"/>
    <mergeCell ref="AA49:AB49"/>
    <mergeCell ref="AC49:AD49"/>
    <mergeCell ref="CG48:CK48"/>
    <mergeCell ref="CL48:CO48"/>
    <mergeCell ref="CP48:CT48"/>
    <mergeCell ref="CV48:CX48"/>
    <mergeCell ref="CY48:DC48"/>
    <mergeCell ref="DD48:DG48"/>
    <mergeCell ref="BE48:BG48"/>
    <mergeCell ref="BH48:BM48"/>
    <mergeCell ref="BN48:BO48"/>
    <mergeCell ref="BQ48:BS48"/>
    <mergeCell ref="BT48:BX48"/>
    <mergeCell ref="CD48:CF48"/>
    <mergeCell ref="V48:Z48"/>
    <mergeCell ref="AA48:AB48"/>
    <mergeCell ref="AC48:AD48"/>
    <mergeCell ref="AE48:AF48"/>
    <mergeCell ref="AG48:AL48"/>
    <mergeCell ref="AM48:BD48"/>
    <mergeCell ref="CG47:CK47"/>
    <mergeCell ref="CL47:CO47"/>
    <mergeCell ref="CP47:CT47"/>
    <mergeCell ref="CV47:DN47"/>
    <mergeCell ref="A48:C48"/>
    <mergeCell ref="D48:H48"/>
    <mergeCell ref="I48:J48"/>
    <mergeCell ref="L48:M48"/>
    <mergeCell ref="N48:R48"/>
    <mergeCell ref="S48:U48"/>
    <mergeCell ref="AP47:AT47"/>
    <mergeCell ref="AU47:AV47"/>
    <mergeCell ref="AX47:AY47"/>
    <mergeCell ref="AZ47:BD47"/>
    <mergeCell ref="BE47:BX47"/>
    <mergeCell ref="CD47:CF47"/>
    <mergeCell ref="V47:Z47"/>
    <mergeCell ref="AA47:AB47"/>
    <mergeCell ref="AC47:AD47"/>
    <mergeCell ref="AE47:AF47"/>
    <mergeCell ref="AG47:AL47"/>
    <mergeCell ref="AM47:AO47"/>
    <mergeCell ref="A47:C47"/>
    <mergeCell ref="D47:H47"/>
    <mergeCell ref="I47:J47"/>
    <mergeCell ref="L47:M47"/>
    <mergeCell ref="N47:R47"/>
    <mergeCell ref="S47:U47"/>
    <mergeCell ref="CQ46:CS46"/>
    <mergeCell ref="CV46:CX46"/>
    <mergeCell ref="CY46:CZ46"/>
    <mergeCell ref="DA46:DC46"/>
    <mergeCell ref="DD46:DG46"/>
    <mergeCell ref="DH46:DN46"/>
    <mergeCell ref="BN46:BO46"/>
    <mergeCell ref="BQ46:BS46"/>
    <mergeCell ref="BT46:BX46"/>
    <mergeCell ref="CD46:CF46"/>
    <mergeCell ref="CH46:CJ46"/>
    <mergeCell ref="CM46:CP46"/>
    <mergeCell ref="AP46:AT46"/>
    <mergeCell ref="AU46:AV46"/>
    <mergeCell ref="AX46:AY46"/>
    <mergeCell ref="AZ46:BD46"/>
    <mergeCell ref="BE46:BG46"/>
    <mergeCell ref="BH46:BM46"/>
    <mergeCell ref="V46:Z46"/>
    <mergeCell ref="AA46:AB46"/>
    <mergeCell ref="AC46:AD46"/>
    <mergeCell ref="AE46:AF46"/>
    <mergeCell ref="AG46:AL46"/>
    <mergeCell ref="AM46:AO46"/>
    <mergeCell ref="A46:C46"/>
    <mergeCell ref="D46:H46"/>
    <mergeCell ref="I46:J46"/>
    <mergeCell ref="L46:M46"/>
    <mergeCell ref="N46:R46"/>
    <mergeCell ref="S46:U46"/>
    <mergeCell ref="CP45:CT45"/>
    <mergeCell ref="CV45:CX45"/>
    <mergeCell ref="CY45:CZ45"/>
    <mergeCell ref="DA45:DC45"/>
    <mergeCell ref="DD45:DG45"/>
    <mergeCell ref="DH45:DN45"/>
    <mergeCell ref="BN45:BO45"/>
    <mergeCell ref="BQ45:BS45"/>
    <mergeCell ref="BT45:BX45"/>
    <mergeCell ref="CD45:CF45"/>
    <mergeCell ref="CG45:CK45"/>
    <mergeCell ref="CL45:CO45"/>
    <mergeCell ref="AP45:AT45"/>
    <mergeCell ref="AU45:AV45"/>
    <mergeCell ref="AX45:AY45"/>
    <mergeCell ref="AZ45:BD45"/>
    <mergeCell ref="BE45:BG45"/>
    <mergeCell ref="BH45:BM45"/>
    <mergeCell ref="V45:Z45"/>
    <mergeCell ref="AA45:AB45"/>
    <mergeCell ref="AC45:AD45"/>
    <mergeCell ref="AE45:AF45"/>
    <mergeCell ref="AG45:AL45"/>
    <mergeCell ref="AM45:AO45"/>
    <mergeCell ref="CL44:CO44"/>
    <mergeCell ref="CP44:CT44"/>
    <mergeCell ref="CY44:CZ44"/>
    <mergeCell ref="DA44:DC44"/>
    <mergeCell ref="A45:C45"/>
    <mergeCell ref="D45:H45"/>
    <mergeCell ref="I45:J45"/>
    <mergeCell ref="L45:M45"/>
    <mergeCell ref="N45:R45"/>
    <mergeCell ref="S45:U45"/>
    <mergeCell ref="BH44:BM44"/>
    <mergeCell ref="BN44:BO44"/>
    <mergeCell ref="BQ44:BS44"/>
    <mergeCell ref="BT44:BX44"/>
    <mergeCell ref="CD44:CF44"/>
    <mergeCell ref="CG44:CK44"/>
    <mergeCell ref="AM44:AO44"/>
    <mergeCell ref="AP44:AT44"/>
    <mergeCell ref="AU44:AV44"/>
    <mergeCell ref="AX44:AY44"/>
    <mergeCell ref="AZ44:BD44"/>
    <mergeCell ref="BE44:BG44"/>
    <mergeCell ref="CD43:CT43"/>
    <mergeCell ref="CY43:DC43"/>
    <mergeCell ref="A44:C44"/>
    <mergeCell ref="D44:H44"/>
    <mergeCell ref="I44:J44"/>
    <mergeCell ref="L44:M44"/>
    <mergeCell ref="N44:R44"/>
    <mergeCell ref="S44:AA44"/>
    <mergeCell ref="AB44:AD44"/>
    <mergeCell ref="AE44:AL44"/>
    <mergeCell ref="AA43:AB43"/>
    <mergeCell ref="AC43:AD43"/>
    <mergeCell ref="AE43:AF43"/>
    <mergeCell ref="AG43:AL43"/>
    <mergeCell ref="AM43:BD43"/>
    <mergeCell ref="BE43:BX43"/>
    <mergeCell ref="A43:C43"/>
    <mergeCell ref="D43:H43"/>
    <mergeCell ref="I43:J43"/>
    <mergeCell ref="L43:M43"/>
    <mergeCell ref="N43:R43"/>
    <mergeCell ref="S43:Z43"/>
    <mergeCell ref="AP42:AT42"/>
    <mergeCell ref="AU42:AV42"/>
    <mergeCell ref="AX42:AY42"/>
    <mergeCell ref="AZ42:BD42"/>
    <mergeCell ref="CD42:CT42"/>
    <mergeCell ref="CV42:DN42"/>
    <mergeCell ref="V42:Z42"/>
    <mergeCell ref="AA42:AB42"/>
    <mergeCell ref="AC42:AD42"/>
    <mergeCell ref="AE42:AF42"/>
    <mergeCell ref="AG42:AL42"/>
    <mergeCell ref="AM42:AO42"/>
    <mergeCell ref="A42:C42"/>
    <mergeCell ref="D42:H42"/>
    <mergeCell ref="I42:J42"/>
    <mergeCell ref="L42:M42"/>
    <mergeCell ref="N42:R42"/>
    <mergeCell ref="S42:U42"/>
    <mergeCell ref="CG41:CJ41"/>
    <mergeCell ref="CL41:CM41"/>
    <mergeCell ref="CP41:CT41"/>
    <mergeCell ref="CV41:CY41"/>
    <mergeCell ref="CZ41:DE41"/>
    <mergeCell ref="DF41:DN41"/>
    <mergeCell ref="AM41:AO41"/>
    <mergeCell ref="AP41:AT41"/>
    <mergeCell ref="AU41:AV41"/>
    <mergeCell ref="AX41:AY41"/>
    <mergeCell ref="AZ41:BD41"/>
    <mergeCell ref="CD41:CF41"/>
    <mergeCell ref="S41:U41"/>
    <mergeCell ref="V41:Z41"/>
    <mergeCell ref="AA41:AB41"/>
    <mergeCell ref="AC41:AD41"/>
    <mergeCell ref="AE41:AF41"/>
    <mergeCell ref="AG41:AL41"/>
    <mergeCell ref="CV40:CX40"/>
    <mergeCell ref="CY40:CZ40"/>
    <mergeCell ref="DA40:DC40"/>
    <mergeCell ref="DD40:DG40"/>
    <mergeCell ref="DH40:DN40"/>
    <mergeCell ref="A41:C41"/>
    <mergeCell ref="D41:H41"/>
    <mergeCell ref="I41:J41"/>
    <mergeCell ref="L41:M41"/>
    <mergeCell ref="N41:R41"/>
    <mergeCell ref="BE40:BG40"/>
    <mergeCell ref="BH40:BM40"/>
    <mergeCell ref="BN40:BO40"/>
    <mergeCell ref="BQ40:BS40"/>
    <mergeCell ref="BT40:BX40"/>
    <mergeCell ref="CD40:CT40"/>
    <mergeCell ref="V40:Z40"/>
    <mergeCell ref="AA40:AB40"/>
    <mergeCell ref="AC40:AD40"/>
    <mergeCell ref="AE40:AF40"/>
    <mergeCell ref="AG40:AL40"/>
    <mergeCell ref="AM40:BD40"/>
    <mergeCell ref="A40:C40"/>
    <mergeCell ref="D40:H40"/>
    <mergeCell ref="I40:J40"/>
    <mergeCell ref="L40:M40"/>
    <mergeCell ref="N40:R40"/>
    <mergeCell ref="S40:U40"/>
    <mergeCell ref="CP39:CT39"/>
    <mergeCell ref="CV39:CX39"/>
    <mergeCell ref="CY39:CZ39"/>
    <mergeCell ref="DA39:DC39"/>
    <mergeCell ref="DD39:DG39"/>
    <mergeCell ref="DH39:DN39"/>
    <mergeCell ref="AX39:AY39"/>
    <mergeCell ref="AZ39:BD39"/>
    <mergeCell ref="BE39:BX39"/>
    <mergeCell ref="CD39:CF39"/>
    <mergeCell ref="CG39:CK39"/>
    <mergeCell ref="CL39:CO39"/>
    <mergeCell ref="AC39:AD39"/>
    <mergeCell ref="AE39:AF39"/>
    <mergeCell ref="AG39:AL39"/>
    <mergeCell ref="AM39:AO39"/>
    <mergeCell ref="AP39:AT39"/>
    <mergeCell ref="AU39:AV39"/>
    <mergeCell ref="CV38:CX38"/>
    <mergeCell ref="CY38:CZ38"/>
    <mergeCell ref="DA38:DC38"/>
    <mergeCell ref="DD38:DG38"/>
    <mergeCell ref="DH38:DN38"/>
    <mergeCell ref="A39:C39"/>
    <mergeCell ref="D39:R39"/>
    <mergeCell ref="S39:U39"/>
    <mergeCell ref="V39:Z39"/>
    <mergeCell ref="AA39:AB39"/>
    <mergeCell ref="BQ38:BS38"/>
    <mergeCell ref="BT38:BX38"/>
    <mergeCell ref="CD38:CF38"/>
    <mergeCell ref="CG38:CK38"/>
    <mergeCell ref="CL38:CO38"/>
    <mergeCell ref="CP38:CT38"/>
    <mergeCell ref="AU38:AV38"/>
    <mergeCell ref="AX38:AY38"/>
    <mergeCell ref="AZ38:BD38"/>
    <mergeCell ref="BE38:BG38"/>
    <mergeCell ref="BH38:BM38"/>
    <mergeCell ref="BN38:BO38"/>
    <mergeCell ref="AA38:AB38"/>
    <mergeCell ref="AC38:AD38"/>
    <mergeCell ref="AE38:AF38"/>
    <mergeCell ref="AG38:AL38"/>
    <mergeCell ref="AM38:AO38"/>
    <mergeCell ref="AP38:AT38"/>
    <mergeCell ref="CY37:DC37"/>
    <mergeCell ref="DD37:DG37"/>
    <mergeCell ref="DH37:DN37"/>
    <mergeCell ref="A38:C38"/>
    <mergeCell ref="D38:H38"/>
    <mergeCell ref="I38:J38"/>
    <mergeCell ref="L38:M38"/>
    <mergeCell ref="N38:R38"/>
    <mergeCell ref="S38:U38"/>
    <mergeCell ref="V38:Z38"/>
    <mergeCell ref="BT37:BX37"/>
    <mergeCell ref="CD37:CF37"/>
    <mergeCell ref="CG37:CK37"/>
    <mergeCell ref="CL37:CO37"/>
    <mergeCell ref="CP37:CT37"/>
    <mergeCell ref="CV37:CX37"/>
    <mergeCell ref="AX37:AY37"/>
    <mergeCell ref="AZ37:BD37"/>
    <mergeCell ref="BE37:BG37"/>
    <mergeCell ref="BH37:BM37"/>
    <mergeCell ref="BN37:BO37"/>
    <mergeCell ref="BQ37:BS37"/>
    <mergeCell ref="AC37:AD37"/>
    <mergeCell ref="AE37:AF37"/>
    <mergeCell ref="AG37:AL37"/>
    <mergeCell ref="AM37:AO37"/>
    <mergeCell ref="AP37:AT37"/>
    <mergeCell ref="AU37:AV37"/>
    <mergeCell ref="CP36:CT36"/>
    <mergeCell ref="CV36:DN36"/>
    <mergeCell ref="A37:C37"/>
    <mergeCell ref="D37:H37"/>
    <mergeCell ref="I37:J37"/>
    <mergeCell ref="L37:M37"/>
    <mergeCell ref="N37:R37"/>
    <mergeCell ref="S37:U37"/>
    <mergeCell ref="V37:Z37"/>
    <mergeCell ref="AA37:AB37"/>
    <mergeCell ref="BN36:BO36"/>
    <mergeCell ref="BQ36:BS36"/>
    <mergeCell ref="BT36:BX36"/>
    <mergeCell ref="CD36:CF36"/>
    <mergeCell ref="CG36:CK36"/>
    <mergeCell ref="CL36:CO36"/>
    <mergeCell ref="AP36:AT36"/>
    <mergeCell ref="AU36:AV36"/>
    <mergeCell ref="AX36:AY36"/>
    <mergeCell ref="AZ36:BD36"/>
    <mergeCell ref="BE36:BG36"/>
    <mergeCell ref="BH36:BM36"/>
    <mergeCell ref="V36:Z36"/>
    <mergeCell ref="AA36:AB36"/>
    <mergeCell ref="AC36:AD36"/>
    <mergeCell ref="AE36:AF36"/>
    <mergeCell ref="AG36:AL36"/>
    <mergeCell ref="AM36:AO36"/>
    <mergeCell ref="A36:C36"/>
    <mergeCell ref="D36:H36"/>
    <mergeCell ref="I36:J36"/>
    <mergeCell ref="L36:M36"/>
    <mergeCell ref="N36:R36"/>
    <mergeCell ref="S36:U36"/>
    <mergeCell ref="CP35:CT35"/>
    <mergeCell ref="CV35:CX35"/>
    <mergeCell ref="CY35:CZ35"/>
    <mergeCell ref="DA35:DC35"/>
    <mergeCell ref="DD35:DG35"/>
    <mergeCell ref="DH35:DN35"/>
    <mergeCell ref="BN35:BO35"/>
    <mergeCell ref="BQ35:BS35"/>
    <mergeCell ref="BT35:BX35"/>
    <mergeCell ref="CD35:CF35"/>
    <mergeCell ref="CG35:CK35"/>
    <mergeCell ref="CL35:CO35"/>
    <mergeCell ref="AP35:AT35"/>
    <mergeCell ref="AU35:AV35"/>
    <mergeCell ref="AX35:AY35"/>
    <mergeCell ref="AZ35:BD35"/>
    <mergeCell ref="BE35:BG35"/>
    <mergeCell ref="BH35:BM35"/>
    <mergeCell ref="V35:Z35"/>
    <mergeCell ref="AA35:AB35"/>
    <mergeCell ref="AC35:AD35"/>
    <mergeCell ref="AE35:AF35"/>
    <mergeCell ref="AG35:AL35"/>
    <mergeCell ref="AM35:AO35"/>
    <mergeCell ref="CY34:CZ34"/>
    <mergeCell ref="DA34:DC34"/>
    <mergeCell ref="DD34:DG34"/>
    <mergeCell ref="DH34:DN34"/>
    <mergeCell ref="A35:C35"/>
    <mergeCell ref="D35:H35"/>
    <mergeCell ref="I35:J35"/>
    <mergeCell ref="L35:M35"/>
    <mergeCell ref="N35:R35"/>
    <mergeCell ref="S35:U35"/>
    <mergeCell ref="BT34:BX34"/>
    <mergeCell ref="CD34:CF34"/>
    <mergeCell ref="CG34:CK34"/>
    <mergeCell ref="CL34:CO34"/>
    <mergeCell ref="CP34:CT34"/>
    <mergeCell ref="CV34:CX34"/>
    <mergeCell ref="AX34:AY34"/>
    <mergeCell ref="AZ34:BD34"/>
    <mergeCell ref="BE34:BG34"/>
    <mergeCell ref="BH34:BM34"/>
    <mergeCell ref="BN34:BO34"/>
    <mergeCell ref="BQ34:BS34"/>
    <mergeCell ref="DH33:DN33"/>
    <mergeCell ref="A34:C34"/>
    <mergeCell ref="D34:H34"/>
    <mergeCell ref="I34:J34"/>
    <mergeCell ref="L34:M34"/>
    <mergeCell ref="N34:R34"/>
    <mergeCell ref="S34:AL34"/>
    <mergeCell ref="AM34:AO34"/>
    <mergeCell ref="AP34:AT34"/>
    <mergeCell ref="AU34:AV34"/>
    <mergeCell ref="CL33:CO33"/>
    <mergeCell ref="CP33:CT33"/>
    <mergeCell ref="CV33:CX33"/>
    <mergeCell ref="CY33:CZ33"/>
    <mergeCell ref="DA33:DC33"/>
    <mergeCell ref="DD33:DG33"/>
    <mergeCell ref="BH33:BM33"/>
    <mergeCell ref="BN33:BO33"/>
    <mergeCell ref="BQ33:BS33"/>
    <mergeCell ref="BT33:BX33"/>
    <mergeCell ref="CD33:CF33"/>
    <mergeCell ref="CG33:CK33"/>
    <mergeCell ref="AM33:AO33"/>
    <mergeCell ref="AP33:AT33"/>
    <mergeCell ref="AU33:AV33"/>
    <mergeCell ref="AX33:AY33"/>
    <mergeCell ref="AZ33:BD33"/>
    <mergeCell ref="BE33:BG33"/>
    <mergeCell ref="S33:U33"/>
    <mergeCell ref="V33:Z33"/>
    <mergeCell ref="AA33:AB33"/>
    <mergeCell ref="AC33:AD33"/>
    <mergeCell ref="AE33:AF33"/>
    <mergeCell ref="AG33:AL33"/>
    <mergeCell ref="CP32:CT32"/>
    <mergeCell ref="CV32:CX32"/>
    <mergeCell ref="CY32:DC32"/>
    <mergeCell ref="DD32:DG32"/>
    <mergeCell ref="DH32:DN32"/>
    <mergeCell ref="A33:C33"/>
    <mergeCell ref="D33:H33"/>
    <mergeCell ref="I33:J33"/>
    <mergeCell ref="L33:M33"/>
    <mergeCell ref="N33:R33"/>
    <mergeCell ref="BN32:BO32"/>
    <mergeCell ref="BQ32:BS32"/>
    <mergeCell ref="BT32:BX32"/>
    <mergeCell ref="CD32:CF32"/>
    <mergeCell ref="CG32:CK32"/>
    <mergeCell ref="CL32:CO32"/>
    <mergeCell ref="AP32:AT32"/>
    <mergeCell ref="AU32:AV32"/>
    <mergeCell ref="AX32:AY32"/>
    <mergeCell ref="AZ32:BD32"/>
    <mergeCell ref="BE32:BG32"/>
    <mergeCell ref="BH32:BM32"/>
    <mergeCell ref="V32:Z32"/>
    <mergeCell ref="AA32:AB32"/>
    <mergeCell ref="AC32:AD32"/>
    <mergeCell ref="AE32:AF32"/>
    <mergeCell ref="AG32:AL32"/>
    <mergeCell ref="AM32:AO32"/>
    <mergeCell ref="CV31:CX31"/>
    <mergeCell ref="CY31:DC31"/>
    <mergeCell ref="DD31:DG31"/>
    <mergeCell ref="DH31:DN31"/>
    <mergeCell ref="A32:C32"/>
    <mergeCell ref="D32:H32"/>
    <mergeCell ref="I32:J32"/>
    <mergeCell ref="L32:M32"/>
    <mergeCell ref="N32:R32"/>
    <mergeCell ref="S32:U32"/>
    <mergeCell ref="BQ31:BS31"/>
    <mergeCell ref="BT31:BX31"/>
    <mergeCell ref="CD31:CF31"/>
    <mergeCell ref="CG31:CJ31"/>
    <mergeCell ref="CL31:CM31"/>
    <mergeCell ref="CP31:CT31"/>
    <mergeCell ref="AU31:AV31"/>
    <mergeCell ref="AX31:AY31"/>
    <mergeCell ref="AZ31:BD31"/>
    <mergeCell ref="BE31:BG31"/>
    <mergeCell ref="BH31:BM31"/>
    <mergeCell ref="BN31:BO31"/>
    <mergeCell ref="AA31:AB31"/>
    <mergeCell ref="AC31:AD31"/>
    <mergeCell ref="AE31:AF31"/>
    <mergeCell ref="AG31:AL31"/>
    <mergeCell ref="AM31:AO31"/>
    <mergeCell ref="AP31:AT31"/>
    <mergeCell ref="A27:BX27"/>
    <mergeCell ref="CD30:CT30"/>
    <mergeCell ref="CV30:DN30"/>
    <mergeCell ref="A31:C31"/>
    <mergeCell ref="D31:H31"/>
    <mergeCell ref="I31:J31"/>
    <mergeCell ref="L31:M31"/>
    <mergeCell ref="N31:R31"/>
    <mergeCell ref="S31:U31"/>
    <mergeCell ref="V31:Z31"/>
    <mergeCell ref="A23:E23"/>
    <mergeCell ref="BS23:BU23"/>
    <mergeCell ref="CQ23:DB23"/>
    <mergeCell ref="DC23:DN23"/>
    <mergeCell ref="AN25:BX25"/>
    <mergeCell ref="AN26:BW26"/>
    <mergeCell ref="CD26:CX26"/>
    <mergeCell ref="T22:X23"/>
    <mergeCell ref="Y22:AM23"/>
    <mergeCell ref="C24:H26"/>
    <mergeCell ref="A22:E22"/>
    <mergeCell ref="AN22:AP22"/>
    <mergeCell ref="AQ22:BC22"/>
    <mergeCell ref="BD22:BN22"/>
    <mergeCell ref="BS22:BU22"/>
    <mergeCell ref="DC22:DN22"/>
    <mergeCell ref="DC20:DN20"/>
    <mergeCell ref="A21:E21"/>
    <mergeCell ref="Y21:AA21"/>
    <mergeCell ref="AB21:AC21"/>
    <mergeCell ref="AD21:AE21"/>
    <mergeCell ref="AF21:AM21"/>
    <mergeCell ref="AN21:AS21"/>
    <mergeCell ref="BS21:BU21"/>
    <mergeCell ref="DC21:DN21"/>
    <mergeCell ref="P20:S21"/>
    <mergeCell ref="E8:K8"/>
    <mergeCell ref="L8:AJ8"/>
    <mergeCell ref="A13:BX13"/>
    <mergeCell ref="A20:E20"/>
    <mergeCell ref="Y20:AA20"/>
    <mergeCell ref="AB20:AC20"/>
    <mergeCell ref="AD20:AE20"/>
    <mergeCell ref="AF20:AM20"/>
    <mergeCell ref="AN20:AS20"/>
    <mergeCell ref="BS20:BU20"/>
  </mergeCells>
  <dataValidations count="1">
    <dataValidation type="list" allowBlank="1" showInputMessage="1" showErrorMessage="1" sqref="W17">
      <formula1>サイズリスト</formula1>
    </dataValidation>
  </dataValidations>
  <printOptions horizontalCentered="1"/>
  <pageMargins left="0" right="0" top="0.2" bottom="0" header="0.2" footer="0"/>
  <pageSetup fitToHeight="1" fitToWidth="1" horizontalDpi="600" verticalDpi="600" orientation="landscape" paperSize="12" scale="73"/>
  <drawing r:id="rId2"/>
  <legacyDrawing r:id="rId1"/>
</worksheet>
</file>

<file path=xl/worksheets/sheet2.xml><?xml version="1.0" encoding="utf-8"?>
<worksheet xmlns="http://schemas.openxmlformats.org/spreadsheetml/2006/main" xmlns:r="http://schemas.openxmlformats.org/officeDocument/2006/relationships">
  <dimension ref="A1:B12"/>
  <sheetViews>
    <sheetView zoomScalePageLayoutView="0" workbookViewId="0" topLeftCell="A1">
      <selection activeCell="B39" sqref="B39"/>
    </sheetView>
  </sheetViews>
  <sheetFormatPr defaultColWidth="18.625" defaultRowHeight="13.5"/>
  <cols>
    <col min="1" max="1" width="39.875" style="0" customWidth="1"/>
    <col min="2" max="2" width="8.625" style="0" customWidth="1"/>
  </cols>
  <sheetData>
    <row r="1" spans="1:2" ht="13.5">
      <c r="A1" s="1" t="s">
        <v>15</v>
      </c>
      <c r="B1" s="2" t="s">
        <v>206</v>
      </c>
    </row>
    <row r="2" spans="1:2" ht="13.5">
      <c r="A2" s="3" t="s">
        <v>207</v>
      </c>
      <c r="B2" s="4">
        <v>3.3</v>
      </c>
    </row>
    <row r="3" spans="1:2" ht="13.5">
      <c r="A3" s="3" t="s">
        <v>208</v>
      </c>
      <c r="B3" s="4">
        <v>3.3</v>
      </c>
    </row>
    <row r="4" spans="1:2" ht="13.5">
      <c r="A4" s="3" t="s">
        <v>209</v>
      </c>
      <c r="B4" s="4">
        <v>3.3</v>
      </c>
    </row>
    <row r="5" spans="1:2" ht="13.5">
      <c r="A5" s="5" t="s">
        <v>210</v>
      </c>
      <c r="B5" s="4">
        <v>6.2</v>
      </c>
    </row>
    <row r="6" spans="1:2" ht="13.5">
      <c r="A6" s="3" t="s">
        <v>211</v>
      </c>
      <c r="B6" s="4">
        <v>7.2</v>
      </c>
    </row>
    <row r="7" spans="1:2" ht="13.5">
      <c r="A7" s="3" t="s">
        <v>212</v>
      </c>
      <c r="B7" s="4">
        <v>12</v>
      </c>
    </row>
    <row r="8" spans="1:2" ht="13.5">
      <c r="A8" s="3" t="s">
        <v>213</v>
      </c>
      <c r="B8" s="4">
        <v>22.4</v>
      </c>
    </row>
    <row r="9" spans="1:2" ht="13.5">
      <c r="A9" s="3" t="s">
        <v>214</v>
      </c>
      <c r="B9" s="4">
        <v>4.5</v>
      </c>
    </row>
    <row r="10" spans="1:2" ht="13.5">
      <c r="A10" s="3" t="s">
        <v>215</v>
      </c>
      <c r="B10" s="4">
        <v>5</v>
      </c>
    </row>
    <row r="11" spans="1:2" ht="13.5">
      <c r="A11" s="3" t="s">
        <v>216</v>
      </c>
      <c r="B11" s="4">
        <v>4.3</v>
      </c>
    </row>
    <row r="12" spans="1:2" ht="13.5">
      <c r="A12" s="3" t="s">
        <v>217</v>
      </c>
      <c r="B12" s="4">
        <v>7.2</v>
      </c>
    </row>
  </sheetData>
  <sheetProtection password="9481" sheet="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orikomi</dc:creator>
  <cp:keywords/>
  <dc:description/>
  <cp:lastModifiedBy>史朗 酒井</cp:lastModifiedBy>
  <cp:lastPrinted>2024-02-08T05:56:55Z</cp:lastPrinted>
  <dcterms:created xsi:type="dcterms:W3CDTF">2015-01-22T01:33:55Z</dcterms:created>
  <dcterms:modified xsi:type="dcterms:W3CDTF">2024-02-22T06:14:07Z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